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00"/>
  </bookViews>
  <sheets>
    <sheet name="БМП 2020 (2)" sheetId="2" r:id="rId1"/>
  </sheets>
  <definedNames>
    <definedName name="_xlnm._FilterDatabase" localSheetId="0" hidden="1">'БМП 2020 (2)'!$A$2:$K$476</definedName>
    <definedName name="_xlnm.Print_Area" localSheetId="0">'БМП 2020 (2)'!$B$2:$K$476</definedName>
    <definedName name="_xlnm.Print_Titles" localSheetId="0">'БМП 2020 (2)'!$2:$3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6" i="2" l="1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22" i="2"/>
  <c r="K423" i="2"/>
  <c r="K424" i="2"/>
  <c r="K425" i="2"/>
  <c r="K426" i="2"/>
  <c r="K427" i="2"/>
  <c r="K428" i="2"/>
  <c r="K421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8" i="2"/>
  <c r="J429" i="2"/>
  <c r="J420" i="2"/>
  <c r="J7" i="2"/>
  <c r="J6" i="2" l="1"/>
  <c r="K429" i="2"/>
  <c r="K7" i="2"/>
  <c r="K420" i="2"/>
  <c r="K6" i="2" l="1"/>
</calcChain>
</file>

<file path=xl/sharedStrings.xml><?xml version="1.0" encoding="utf-8"?>
<sst xmlns="http://schemas.openxmlformats.org/spreadsheetml/2006/main" count="1623" uniqueCount="976">
  <si>
    <t>Код</t>
  </si>
  <si>
    <t xml:space="preserve">Номенклатура </t>
  </si>
  <si>
    <t xml:space="preserve">Цени НЗОК 
към 31.12.2019 г. </t>
  </si>
  <si>
    <t>БЛС- цени  увеличение %</t>
  </si>
  <si>
    <t>БЛС- цени  увеличение лв.</t>
  </si>
  <si>
    <t xml:space="preserve">НЗОК Предложение за цени 2020 г.   
</t>
  </si>
  <si>
    <t xml:space="preserve">НЗОК Увеличение спрямо
цени 2019 г.
</t>
  </si>
  <si>
    <t xml:space="preserve">НЗОК Прогнозни обеми за 2020 г.
</t>
  </si>
  <si>
    <t>Стойност
=
 Обеми (НЗОК)
х
Цени (НЗОК)</t>
  </si>
  <si>
    <t>лв.</t>
  </si>
  <si>
    <t>%</t>
  </si>
  <si>
    <t>бр.</t>
  </si>
  <si>
    <t>Общо БМП:</t>
  </si>
  <si>
    <t>Клинични пътеки</t>
  </si>
  <si>
    <t>АГ</t>
  </si>
  <si>
    <t>001</t>
  </si>
  <si>
    <t>Стационарни грижи при бременност с повишен риск</t>
  </si>
  <si>
    <t>002</t>
  </si>
  <si>
    <t>Пренатална инвазивна диагностика на бременността и интензивни грижи при бременност с реализиран риск</t>
  </si>
  <si>
    <t>003</t>
  </si>
  <si>
    <t>Оперативни процедури за задържане на бременност</t>
  </si>
  <si>
    <t>004</t>
  </si>
  <si>
    <t>Преждевременно прекъсване на бременността</t>
  </si>
  <si>
    <t/>
  </si>
  <si>
    <t>004.1</t>
  </si>
  <si>
    <t>Преждевременно прекъсване на бременността спонтанно или по медицински показания до 13 гест. с. включително</t>
  </si>
  <si>
    <t>004.2</t>
  </si>
  <si>
    <t>Преждевременно прекъсване на бременността спонтанно или по медицински показания от 14 гест. с. до 26 г.с. на плода</t>
  </si>
  <si>
    <t>005</t>
  </si>
  <si>
    <t>Раждане</t>
  </si>
  <si>
    <t>Неонатология</t>
  </si>
  <si>
    <t>006</t>
  </si>
  <si>
    <t xml:space="preserve">Грижи за здраво новородено дете </t>
  </si>
  <si>
    <t>007</t>
  </si>
  <si>
    <t>Диагностика и лечение на новородени с тегло над 2500 грама, първа степен на тежест</t>
  </si>
  <si>
    <t>008</t>
  </si>
  <si>
    <t>Диагностика и лечение на новородени с тегло над 2500 грама, втора степен на тежест</t>
  </si>
  <si>
    <t>009</t>
  </si>
  <si>
    <t xml:space="preserve">Диагностика и лечение на новородени с тегло от 1500 до 2499 грама, първа степен на тежест </t>
  </si>
  <si>
    <t>010</t>
  </si>
  <si>
    <t xml:space="preserve">Диагностика и лечение на новородени с тегло от 1500 до 2499 грама, втора степен на тежест </t>
  </si>
  <si>
    <t>011</t>
  </si>
  <si>
    <t xml:space="preserve">Диагностика и лечение на новородени с тегло под 1499 грама </t>
  </si>
  <si>
    <t>012</t>
  </si>
  <si>
    <t xml:space="preserve">Диагностика и лечение на дете c вродени аномалии </t>
  </si>
  <si>
    <t>013</t>
  </si>
  <si>
    <t xml:space="preserve">Диагностика и интензивно лечение на новородени с дихателна недостатъчност, първа степен на тежест </t>
  </si>
  <si>
    <t>014</t>
  </si>
  <si>
    <t xml:space="preserve">Диагностика и интензивно лечение на новородени с дихателна недостатъчност, втора степен на тежест </t>
  </si>
  <si>
    <t>015</t>
  </si>
  <si>
    <t>Диагностика и интензивно лечение на новородени с приложение на сърфактант</t>
  </si>
  <si>
    <t>015.1</t>
  </si>
  <si>
    <t xml:space="preserve">Диагностика и интензивно лечение на новородени с еднократно приложение на сърфактант, независимо от теглото </t>
  </si>
  <si>
    <t>015.2</t>
  </si>
  <si>
    <t xml:space="preserve">Диагностика и интензивно лечение на новородени с многократно приложение на сърфактант, независимо от теглото </t>
  </si>
  <si>
    <t>Кардиология</t>
  </si>
  <si>
    <t>016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</si>
  <si>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</si>
  <si>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017</t>
  </si>
  <si>
    <t xml:space="preserve">Инвазивна диагностика при сърдечно-съдови заболявания </t>
  </si>
  <si>
    <t>017.1</t>
  </si>
  <si>
    <t>Инвазивна диагностика при сърдечно-съдови заболявания при лица над 18 години</t>
  </si>
  <si>
    <t>017.2</t>
  </si>
  <si>
    <t>Инвазивна диагностика при сърдечно-съдови заболявания при лица под 18 години</t>
  </si>
  <si>
    <t>018</t>
  </si>
  <si>
    <t>Инвазивна диагностика при сърдечно-съдови заболявания с механична вентилация</t>
  </si>
  <si>
    <t>018.1</t>
  </si>
  <si>
    <t>Инвазивна диагностика при сърдечно-съдови заболявания с механична вентилация при лица над 18 години</t>
  </si>
  <si>
    <t>018.2</t>
  </si>
  <si>
    <t>Инвазивна диагностика при сърдечно-съдови заболявания с механична вентилация при лица под 18 години</t>
  </si>
  <si>
    <t>019</t>
  </si>
  <si>
    <t>Постоянна електрокардиостимулация</t>
  </si>
  <si>
    <t>019.1</t>
  </si>
  <si>
    <t>Постоянна електрокардиостимулация -  антибрадикарден пейсмейкър</t>
  </si>
  <si>
    <t>019.2</t>
  </si>
  <si>
    <t>Постоянна електрокардиостимулация - кардиовертер</t>
  </si>
  <si>
    <t>020</t>
  </si>
  <si>
    <t>Интервенционално лечение и свързани с него диагностични катетеризации при сърдечно-съдови заболявания</t>
  </si>
  <si>
    <t>020.1</t>
  </si>
  <si>
    <t>Интервенционално лечение и свързани с него диагностични катетеризации при сърдечно-съдови заболявания при лица над 18 години</t>
  </si>
  <si>
    <t>020.2</t>
  </si>
  <si>
    <t>Интервенционално лечение и свързани с него диагностични катетеризации при сърдечно-съдови заболявания при лица под 18 години</t>
  </si>
  <si>
    <t>021</t>
  </si>
  <si>
    <t xml:space="preserve">Интервенционално лечение и свързани с него диагностични катетеризации при сърдечни аритмии </t>
  </si>
  <si>
    <t>021.1</t>
  </si>
  <si>
    <t>Интервенционално лечение и свързани с него диагностични катетеризации при сърдечни аритмии при лица над 18 години</t>
  </si>
  <si>
    <t>021.2</t>
  </si>
  <si>
    <t>Интервенционално лечение и свързани с него диагностични катетеризации при сърдечни аритмии при лица под 18 години</t>
  </si>
  <si>
    <t>022</t>
  </si>
  <si>
    <t>Интервенционално лечение и свързани с него диагностични катетеризации при вродени сърдечни малформации</t>
  </si>
  <si>
    <t>022.1</t>
  </si>
  <si>
    <t>Интервенционално лечение и свързани с него диагностични катетеризации при вродени сърдечни малформации при лица над 18 години</t>
  </si>
  <si>
    <t>022.2</t>
  </si>
  <si>
    <t>Интервенционално лечение и свързани с него диагностични катетеризации при вродени сърдечни малформации при лица под 18 години</t>
  </si>
  <si>
    <t>023</t>
  </si>
  <si>
    <t>Интервенционално лечение и свързани с него диагностични катетеризации при вродени сърдечни малформации с механична вентилация</t>
  </si>
  <si>
    <t>023.1</t>
  </si>
  <si>
    <t>Интервенционално лечение и свързани с него диагностични катетеризации при вродени сърдечни малформации с механична вентилация при лица над 18 години</t>
  </si>
  <si>
    <t>023.2</t>
  </si>
  <si>
    <t>Интервенционално лечение и свързани с него диагностични катетеризации при вродени сърдечни малформации с механична вентилация при лица под 18 години</t>
  </si>
  <si>
    <t>024</t>
  </si>
  <si>
    <t xml:space="preserve">Ендоваскуларно лечение на екстракраниални съдове </t>
  </si>
  <si>
    <t>025</t>
  </si>
  <si>
    <t xml:space="preserve">Диагностика и лечение на нестабилна форма на ангина пекторис с инвазивно изследване </t>
  </si>
  <si>
    <t>026</t>
  </si>
  <si>
    <t xml:space="preserve">Диагностика и лечение на нестабилна форма на ангина пекторис с интервенционално лечение </t>
  </si>
  <si>
    <t>027</t>
  </si>
  <si>
    <t xml:space="preserve">Диагностика и лечение на остър коронарен синдром с фибринолитик </t>
  </si>
  <si>
    <t>028</t>
  </si>
  <si>
    <t>Диагностика и лечение на остър коронарен синдром с персистираща елевация на ST сегмент с интервенционално лечение</t>
  </si>
  <si>
    <t>029</t>
  </si>
  <si>
    <t xml:space="preserve">Диагностика и лечение на остра и изострена хронична сърдечна недостатъчност без механична вентилация </t>
  </si>
  <si>
    <t>030</t>
  </si>
  <si>
    <t>Диагностика и лечение на остра и изострена хронична сърдечна недостатъчност с механична вентилация</t>
  </si>
  <si>
    <t>030.1</t>
  </si>
  <si>
    <t>Диагностика и лечение на остра и изострена хронична сърдечна недостатъчност с механична вентилация при лица над 18 години</t>
  </si>
  <si>
    <t>030.2</t>
  </si>
  <si>
    <t>Диагностика и лечение на остра и изострена хронична сърдечна недостатъчност с механична вентилация при лица под 18 години</t>
  </si>
  <si>
    <t>031</t>
  </si>
  <si>
    <t xml:space="preserve">Диагностика и лечение на инфекциозен ендокардит </t>
  </si>
  <si>
    <t>031.1</t>
  </si>
  <si>
    <t>Диагностика и лечение на инфекциозен ендокардит при лица над 18 години</t>
  </si>
  <si>
    <t>031.2</t>
  </si>
  <si>
    <t>Диагностика и лечение на инфекциозен ендокардит при лица под 18 години</t>
  </si>
  <si>
    <t>032</t>
  </si>
  <si>
    <t xml:space="preserve">Диагностика и лечение на заболявания на миокарда и перикарда </t>
  </si>
  <si>
    <t>032.1</t>
  </si>
  <si>
    <t>Диагностика и лечение на заболявания на миокарда и перикарда при лица над 18 години</t>
  </si>
  <si>
    <t>032.2</t>
  </si>
  <si>
    <t>Диагностика и лечение на заболявания на миокарда и перикарда при лица под 18 години</t>
  </si>
  <si>
    <t>033</t>
  </si>
  <si>
    <t xml:space="preserve">Диагностика и лечение на ритъмни и проводни нарушения </t>
  </si>
  <si>
    <t>034</t>
  </si>
  <si>
    <t>Диагностика и лечение на артериална хипертония в детската възраст</t>
  </si>
  <si>
    <t>035</t>
  </si>
  <si>
    <t>Диагностика и лечение на хипоксемични състояния при вродени сърдечни малформации в детска възраст</t>
  </si>
  <si>
    <t>036</t>
  </si>
  <si>
    <t xml:space="preserve">Диагностика и лечение на белодробен тромбоемболизъм без фибринолитик </t>
  </si>
  <si>
    <t>037</t>
  </si>
  <si>
    <t xml:space="preserve">Диагностика и лечение на белодробен тромбоемболизъм с фибринолитик </t>
  </si>
  <si>
    <t>Пневмология и фтизиатрия</t>
  </si>
  <si>
    <t>038</t>
  </si>
  <si>
    <t>Диагностика и лечение на хронична обструктивна белодробна болест – остра екзацербация</t>
  </si>
  <si>
    <t>039</t>
  </si>
  <si>
    <t>Диагностика и лечение на бронхопневмония и бронхиолит при лица над 18 годишна възраст</t>
  </si>
  <si>
    <t>040</t>
  </si>
  <si>
    <t>Диагностика и лечение на бронхиална астма: средно тежък и тежък пристъп</t>
  </si>
  <si>
    <t>040.1</t>
  </si>
  <si>
    <t xml:space="preserve">Бронхиална астма: среднотежък и тежък пристъп при лица над 18-годишна възраст </t>
  </si>
  <si>
    <t>040.2</t>
  </si>
  <si>
    <t>Бронхиална астма: среднотежък и тежък пристъп при лица под 18-годишна възраст</t>
  </si>
  <si>
    <t>041</t>
  </si>
  <si>
    <t>Диагностика и лечение на алергични и инфекциозно-алергични заболявания на дихателната система</t>
  </si>
  <si>
    <t>041.1</t>
  </si>
  <si>
    <t>Диагностика и лечение на алергични заболявания на дихателната система при лица над 18 г.</t>
  </si>
  <si>
    <t>041.2</t>
  </si>
  <si>
    <t>Диагностика и лечение при инфекциозно-алергични заболявания на дихателната система при лица под 18 години</t>
  </si>
  <si>
    <t>042</t>
  </si>
  <si>
    <t>Диагностика и лечение на гнойно-възпалителни заболявания на бронхо-белодробната система</t>
  </si>
  <si>
    <t>042.1</t>
  </si>
  <si>
    <t>Гнойно-възпалителни заболявания на бронхо-белодробната система при лица над 18 години</t>
  </si>
  <si>
    <t>042.2</t>
  </si>
  <si>
    <t>Гнойно-възпалителни заболявания на бронхо-белодробната система при лица под 18 години</t>
  </si>
  <si>
    <t>043</t>
  </si>
  <si>
    <t>Бронхоскопски процедури с неголям обем и сложност в пулмологията</t>
  </si>
  <si>
    <t>044</t>
  </si>
  <si>
    <t>Високоспециализирани интервенционални процедури в пулмологията</t>
  </si>
  <si>
    <t>045</t>
  </si>
  <si>
    <t>Лечение на декомпенсирана хронична дихателна недостатъчност при болести на дихателната система</t>
  </si>
  <si>
    <t>046</t>
  </si>
  <si>
    <t>Лечение на декомпенсирана хронична дихателна недостатъчност при болести на дихателната система в детска възраст</t>
  </si>
  <si>
    <t>047</t>
  </si>
  <si>
    <t>Лечение на декомпенсирана хронична дихателна недостатъчност при болести на дихателната система с механична вентилация</t>
  </si>
  <si>
    <t>047.1</t>
  </si>
  <si>
    <t>Лечение на декомпенсирана хронична дихателна недостатъчност при болести на дихателната система с механична вентилация при лица над 18 години</t>
  </si>
  <si>
    <t>047.2</t>
  </si>
  <si>
    <t>Лечение на декомпенсирана хронична дихателна недостатъчност при болести на дихателната система с механична вентилация при лица под 18 години</t>
  </si>
  <si>
    <t>048</t>
  </si>
  <si>
    <t>Диагностика и лечение на бронхопневмония в детска възраст</t>
  </si>
  <si>
    <t>049</t>
  </si>
  <si>
    <t>Диагностика и лечение на бронхиолит в детската възраст</t>
  </si>
  <si>
    <t>Нервни болести</t>
  </si>
  <si>
    <t>050</t>
  </si>
  <si>
    <t>Диагностика и лечение на исхемичен мозъчен инсулт без тромболиза</t>
  </si>
  <si>
    <t>050.1</t>
  </si>
  <si>
    <t>Диагностика и лечение на исхемичен мозъчен инсулт без тромболиза при лица над 18 години</t>
  </si>
  <si>
    <t>050.2</t>
  </si>
  <si>
    <t>Диагностика и лечение на исхемичен мозъчен инсулт без тромболиза при лица под 18 години</t>
  </si>
  <si>
    <t>051</t>
  </si>
  <si>
    <t>Диагностика и лечение на исхемичен мозъчен инсулт с тромболиза</t>
  </si>
  <si>
    <t>051.1</t>
  </si>
  <si>
    <t>051.2</t>
  </si>
  <si>
    <t>Диагностика и лечение на исхемичен мозъчен инсулт с интервенционално лечение</t>
  </si>
  <si>
    <t>052</t>
  </si>
  <si>
    <t>Диагностика и лечение на паренхимен мозъчен кръвоизлив</t>
  </si>
  <si>
    <t>052.1</t>
  </si>
  <si>
    <t>Диагностика и лечение на паренхимен мозъчен кръвоизлив при лица над 18 години</t>
  </si>
  <si>
    <t>052.2</t>
  </si>
  <si>
    <t>Диагностика и лечение на паренхимен мозъчен кръвоизлив при лица под 18 години</t>
  </si>
  <si>
    <t>053</t>
  </si>
  <si>
    <t>Диагностика и лечение на субарахноиден кръвоизлив</t>
  </si>
  <si>
    <t>053.1</t>
  </si>
  <si>
    <t>Диагностика и лечение на субарахноиден кръвоизлив при лица над 18 години</t>
  </si>
  <si>
    <t>053.2</t>
  </si>
  <si>
    <t>Диагностика и лечение на субарахноиден кръвоизлив при лица под 18 години</t>
  </si>
  <si>
    <t>054</t>
  </si>
  <si>
    <t>Диагностика и специфично лечение на остра и хронична демиелинизираща полиневропатия (Гилен-Баре)</t>
  </si>
  <si>
    <t>054.1</t>
  </si>
  <si>
    <t>Диагностика и специфично лечение на остра и хронична демиелинизираща полиневропатия (Гилен-Баре) при лица над 18 години</t>
  </si>
  <si>
    <t>054.2</t>
  </si>
  <si>
    <t>Диагностика и специфично лечение на остра и хронична демиелинизираща полиневропатия (Гилен-Баре) при лица под 18 години</t>
  </si>
  <si>
    <t>055</t>
  </si>
  <si>
    <t>Диагностика и специфично лечение на остра и хронична демиелинизираща полиневропатия (Гилен-Баре) на апаратна вентилация</t>
  </si>
  <si>
    <t>055.1</t>
  </si>
  <si>
    <t>Диагностика и специфично лечение на остра и хронична демиелинизираща полиневропатия (Гилен-Баре) на апаратна вентилация при лица над 18 години</t>
  </si>
  <si>
    <t>055.2</t>
  </si>
  <si>
    <t>Диагностика и специфично лечение на остра и хронична демиелинизираща полиневропатия (Гилен-Баре) на апаратна вентилация при лица под 18 години</t>
  </si>
  <si>
    <t>056</t>
  </si>
  <si>
    <t>Диагностика и лечение на болести на черепно-мозъчните нерви  (ЧМН), на нервните коренчета и плексуси, полиневропатия и вертеброгенни болкови синдроми</t>
  </si>
  <si>
    <t>056.1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</si>
  <si>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над 18 години</t>
  </si>
  <si>
    <t>056.2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</si>
  <si>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под 18 години</t>
  </si>
  <si>
    <t>057</t>
  </si>
  <si>
    <t xml:space="preserve">Диагностика и лечение на остри и хронични вирусни, бактериални, спирохетни, микотични и паразитни менингити, менингоенцефалити и миелити </t>
  </si>
  <si>
    <t>057.1</t>
  </si>
  <si>
    <t>Диагностика и лечение на остри и хронични вирусни, бактериални, спирохетни, микотични и паразитни менингити, менингоенцефалити и миелити при лица над 18 години</t>
  </si>
  <si>
    <t>057.2</t>
  </si>
  <si>
    <t>Диагностика и лечение на остри и хронични вирусни, бактериални, спирохетни, микотични и паразитни менингити, менингоенцефалити и миелити при лица под 18 години</t>
  </si>
  <si>
    <t>058</t>
  </si>
  <si>
    <t>Диагностика и лечение на наследствени  и дегенеративни заболявания на нервната система, засягащи ЦНС с начало в детска възраст</t>
  </si>
  <si>
    <t>058.1</t>
  </si>
  <si>
    <t>Диагностика и лечение на наследствени и дегенеративни заболявания на нервната система, засягащи ЦНС с начало в детска възраст при лица над 18 години</t>
  </si>
  <si>
    <t>058.2</t>
  </si>
  <si>
    <t>Диагностика и лечение на наследствени и дегенеративни заболявания на нервната система, засягащи ЦНС с начало в детска възраст при лица под 18 години</t>
  </si>
  <si>
    <t>059</t>
  </si>
  <si>
    <t xml:space="preserve">Диагностика и лечение на наследствени и дегенеративни заболявания на нервната система при възрастни пациенти, засягащи централна нервна система и моторния неврон (ЛАС) </t>
  </si>
  <si>
    <t>060</t>
  </si>
  <si>
    <t xml:space="preserve">Диагностика и лечение на невро-мускулни заболявания и болести на предните рога на гръбначния мозък </t>
  </si>
  <si>
    <t>061</t>
  </si>
  <si>
    <t xml:space="preserve">Диагностика и лечение на мултипленна склероза </t>
  </si>
  <si>
    <t>062</t>
  </si>
  <si>
    <t xml:space="preserve">Диагностика и лечение на епилепсия и епилептични пристъпи </t>
  </si>
  <si>
    <t>062.1</t>
  </si>
  <si>
    <t>Диагностика и лечение на епилепсия и епилептични пристъпи при лица над 18 години</t>
  </si>
  <si>
    <t>062.2</t>
  </si>
  <si>
    <t>Диагностика и лечение на епилепсия и епилептични пристъпи при лица под 18 години</t>
  </si>
  <si>
    <t>063</t>
  </si>
  <si>
    <t xml:space="preserve">Лечение на епилептичен статус </t>
  </si>
  <si>
    <t>063.1</t>
  </si>
  <si>
    <t>Лечение на епилептичен статус при лица над 18 години</t>
  </si>
  <si>
    <t>063.2</t>
  </si>
  <si>
    <t>Лечение на епилептичен статус при лица под 18 години</t>
  </si>
  <si>
    <t>064</t>
  </si>
  <si>
    <t>Диагностика и лечение на миастения гравис и миастенни синдроми</t>
  </si>
  <si>
    <t>064.1</t>
  </si>
  <si>
    <t xml:space="preserve">Миастения гравис и миастенни синдроми при лица над 18 години </t>
  </si>
  <si>
    <t>064.2</t>
  </si>
  <si>
    <t xml:space="preserve">Миастения гравис и миастенни синдроми при лица под 18 години </t>
  </si>
  <si>
    <t>065</t>
  </si>
  <si>
    <t>Лечение на миастенни кризи с кортикостероиди и апаратна вентилация</t>
  </si>
  <si>
    <t>065.1</t>
  </si>
  <si>
    <t>Лечение на миастенни кризи с кортикостероиди и апаратна вентилация при лица над 18 години</t>
  </si>
  <si>
    <t>065.2</t>
  </si>
  <si>
    <t>Лечение на миастенни кризи с кортикостероиди и апаратна вентилация при лица под 18 години</t>
  </si>
  <si>
    <t>066</t>
  </si>
  <si>
    <t>Лечение на миастенни кризи с човешки имуноглобулин и апаратна вентилация</t>
  </si>
  <si>
    <t>066.1</t>
  </si>
  <si>
    <t>Лечение на миастенни кризи с човешки имуноглобулин и апаратна вентилация при лица над 18 години</t>
  </si>
  <si>
    <t>066.2</t>
  </si>
  <si>
    <t>Лечение на миастенни кризи с човешки имуноглобулин и апаратна вентилация при лица под 18 години</t>
  </si>
  <si>
    <t>067</t>
  </si>
  <si>
    <t>Диагностика и лечение на паркинсонова болест</t>
  </si>
  <si>
    <t>Гастроентерология</t>
  </si>
  <si>
    <t>068</t>
  </si>
  <si>
    <t>Диагностика и лечение на заболявания на горния гастроинтестинален тракт</t>
  </si>
  <si>
    <t>068.1</t>
  </si>
  <si>
    <t>Диагностика и лечение на заболявания на горния гастроинтестинален тракт при лица над 18 години</t>
  </si>
  <si>
    <t>068.2</t>
  </si>
  <si>
    <t>Диагностика и лечение на заболявания на горния гастроинтестинален тракт при лица под 18 години</t>
  </si>
  <si>
    <t>069</t>
  </si>
  <si>
    <t>Високоспециализирани интервенционални процедури при заболявания на гастроинтестиналния тракт</t>
  </si>
  <si>
    <t>069.1</t>
  </si>
  <si>
    <t>Високоспециализирани интервенционални процедури при заболявания на гастроинтестиналния тракт при лица над 18 години</t>
  </si>
  <si>
    <t>069.2</t>
  </si>
  <si>
    <t>Високоспециализирани интервенционални процедури при заболявания на гастроинтестиналния тракт при лица под 18 години</t>
  </si>
  <si>
    <t>070</t>
  </si>
  <si>
    <t>Диагностика и лечение на болест на Крон и улцерозен колит</t>
  </si>
  <si>
    <t>070.1</t>
  </si>
  <si>
    <t>Диагностика и лечение на болест на Крон и улцерозен колит при лица над 18 години</t>
  </si>
  <si>
    <t>070.2</t>
  </si>
  <si>
    <t>Диагностика и лечение на болест на Крон и улцерозен колит при лица под 18 години</t>
  </si>
  <si>
    <t>071</t>
  </si>
  <si>
    <t>Диагностика и лечение на заболявания на тънкото и дебелото черво</t>
  </si>
  <si>
    <t>071.1</t>
  </si>
  <si>
    <t>Диагностика и лечение на заболявания на тънкото и дебелото черво при лица над 18 години</t>
  </si>
  <si>
    <t>071.2</t>
  </si>
  <si>
    <t>Диагностика и лечение на заболявания на тънкото и дебелото черво при лица под 18 години</t>
  </si>
  <si>
    <t>072</t>
  </si>
  <si>
    <t>Ендоскопско и медикаментозно лечение при остро кървене от гастроинтестиналния тракт</t>
  </si>
  <si>
    <t>072.1</t>
  </si>
  <si>
    <t>Ендоскопско и медикаментозно лечение при остро кървене от гастроинтестиналния тракт при лица над 18 години</t>
  </si>
  <si>
    <t>072.2</t>
  </si>
  <si>
    <t>Ендоскопско и медикаментозно лечение при остро кървене от гастроинтестиналния тракт при лица под 18 години</t>
  </si>
  <si>
    <t>073</t>
  </si>
  <si>
    <t>Високоспециализирани интервенционални процедури при заболявания на хепатобилиарната система (ХБС), панкреаса и перитонеума</t>
  </si>
  <si>
    <t>073.1</t>
  </si>
  <si>
    <t>Високоспециализирани интервенционални процедури при заболявания на хепатобилиарната система (ХБС), панкреаса и перитонеума при лица над 18 години</t>
  </si>
  <si>
    <t>073.2</t>
  </si>
  <si>
    <t>Високоспециализирани интервенционални процедури при заболявания на хепатобилиарната система (ХБС), панкреаса и перитонеума при лица под 18 години</t>
  </si>
  <si>
    <t>074</t>
  </si>
  <si>
    <t>Диагностика и лечение на заболявания на хепатобилиарната система, панкреаса и перитонеума</t>
  </si>
  <si>
    <t>074.1</t>
  </si>
  <si>
    <t>Диагностика и лечение на заболявания на хепатобилиарната система, панкреаса и перитонеума при лица над 18 години</t>
  </si>
  <si>
    <t>074.2</t>
  </si>
  <si>
    <t>Диагностика и лечение на заболявания на хепатобилиарната система, панкреаса и перитонеума при лица под 18 години</t>
  </si>
  <si>
    <t>075</t>
  </si>
  <si>
    <t>Диагностика и лечение на декомпенсирани чернодробни заболявания (цироза)</t>
  </si>
  <si>
    <t>075.1</t>
  </si>
  <si>
    <t>Диагностика и лечение на декомпенсирани чернодробни заболявания (цироза) при лица над 18 години</t>
  </si>
  <si>
    <t>075.2</t>
  </si>
  <si>
    <t>Диагностика и лечение на декомпенсирани чернодробни заболявания (цироза) при лица под 18 години</t>
  </si>
  <si>
    <t>076</t>
  </si>
  <si>
    <t>Диагностика и лечение на хронични чернодробни заболявания</t>
  </si>
  <si>
    <t>076.1</t>
  </si>
  <si>
    <t>Диагностика и лечение на хронични чернодробни заболявания при лица над 18 години</t>
  </si>
  <si>
    <t>076.2</t>
  </si>
  <si>
    <t>Диагностика и лечение на хронични чернодробни заболявания при лица под 18 години</t>
  </si>
  <si>
    <t>077</t>
  </si>
  <si>
    <t>Диагностика и лечение на хронични диарии, с начало в детската възраст</t>
  </si>
  <si>
    <t>Ендокринология</t>
  </si>
  <si>
    <t>078</t>
  </si>
  <si>
    <t xml:space="preserve">Диагностика и лечение на декомпенсиран захарен диабет </t>
  </si>
  <si>
    <t>078.1</t>
  </si>
  <si>
    <t xml:space="preserve">Декомпенсиран захарен диабет при лица над 18 години </t>
  </si>
  <si>
    <t>078.2</t>
  </si>
  <si>
    <t xml:space="preserve">Декомпенсиран захарен диабет при лица под 18 години </t>
  </si>
  <si>
    <t>079</t>
  </si>
  <si>
    <t>Диагностика и лечение на заболявания на щитовидната жлеза</t>
  </si>
  <si>
    <t>079.1</t>
  </si>
  <si>
    <t>Диагностика и лечение на заболявания на щитовидната жлеза при лица над 18 години</t>
  </si>
  <si>
    <t>079.2</t>
  </si>
  <si>
    <t>Диагностика и лечение на заболявания на щитовидната жлеза при лица под 18 години</t>
  </si>
  <si>
    <t>080</t>
  </si>
  <si>
    <t>Лечение на заболявания на хипофизата и надбъбрека</t>
  </si>
  <si>
    <t>080.1</t>
  </si>
  <si>
    <t xml:space="preserve">Заболявания на хипофизата и надбъбрека при лица над 18 години </t>
  </si>
  <si>
    <t>080.2</t>
  </si>
  <si>
    <t xml:space="preserve">Заболявания на хипофизата и надбъбрека при лица под 18 години </t>
  </si>
  <si>
    <t>081</t>
  </si>
  <si>
    <t>Лечение на костни метаболитни заболявания и нарушения на калциево-фосфорната обмяна</t>
  </si>
  <si>
    <t>081.1</t>
  </si>
  <si>
    <t>Костни метаболитни заболявания и нарушения на калциево-фосфорната обмяна при лица над 18 години</t>
  </si>
  <si>
    <t>081.2</t>
  </si>
  <si>
    <t>Костни метаболитни заболявания и нарушения на калциево-фосфорната обмяна при лица под 18 години</t>
  </si>
  <si>
    <t>082</t>
  </si>
  <si>
    <t xml:space="preserve">Диагностика на лица с метаболитни нарушения </t>
  </si>
  <si>
    <t>082.1</t>
  </si>
  <si>
    <t>Диагностика на лица с метаболитни нарушения при лица над 18 години</t>
  </si>
  <si>
    <t>082.2</t>
  </si>
  <si>
    <t>Диагностика на лица с метаболитни нарушения при лица под 18 години</t>
  </si>
  <si>
    <t>083</t>
  </si>
  <si>
    <t xml:space="preserve">Лечение на лица с метаболитни нарушения </t>
  </si>
  <si>
    <t>083.1</t>
  </si>
  <si>
    <t>Лечение на лица с метаболитни нарушения при лица над 18 години</t>
  </si>
  <si>
    <t>083.2</t>
  </si>
  <si>
    <t>Лечение на лица с метаболитни нарушения при лица под 18 години</t>
  </si>
  <si>
    <t>Нефрология</t>
  </si>
  <si>
    <t>084</t>
  </si>
  <si>
    <t xml:space="preserve">Диагностика и лечение на остър и хроничен обострен  пиелонефрит </t>
  </si>
  <si>
    <t>084.1</t>
  </si>
  <si>
    <t xml:space="preserve">Диагностика и лечение на остър и хроничен обострен пиелонефрит при лица над 18 г. </t>
  </si>
  <si>
    <t>084.2</t>
  </si>
  <si>
    <t xml:space="preserve">Диагностика и лечение на остър и хроничен обострен пиелонефрит при лица под 18 г. </t>
  </si>
  <si>
    <t>085</t>
  </si>
  <si>
    <t>Диагностика и лечение на гломерулонефрити – остри и хронични, първични и вторични при системни заболявания – новооткрити</t>
  </si>
  <si>
    <t>085.1</t>
  </si>
  <si>
    <t>Диагностика и лечение на гломерулонефрити - остри и хронични, първични и вторични при системни заболявания - новооткрити при лица над 18 години</t>
  </si>
  <si>
    <t>085.2</t>
  </si>
  <si>
    <t>Диагностика и лечение на гломерулонефрити - остри и хронични, първични и вторични при системни заболявания - новооткрити при лица под 18 години</t>
  </si>
  <si>
    <t>086</t>
  </si>
  <si>
    <t>Лечение на хистологично доказани гломерулонефрити – остри и хронични, първични и вторични при системни заболявания</t>
  </si>
  <si>
    <t>086.1</t>
  </si>
  <si>
    <t xml:space="preserve">Лечение на хистологично доказани гломерулонефрити - остри и хронични, първични и вторични при системни заболявания - при лица над 18 години </t>
  </si>
  <si>
    <t>086.2</t>
  </si>
  <si>
    <t xml:space="preserve">Лечение на хистологично доказани гломерулонефрити - остри и хронични, първични и вторични при системни заболявания - при лица под 18 години </t>
  </si>
  <si>
    <t>087</t>
  </si>
  <si>
    <t>Диагностика и лечение на остра бъбречна недостатъчност</t>
  </si>
  <si>
    <t>087.1</t>
  </si>
  <si>
    <t xml:space="preserve">Остра бъбречна недостатъчност при лица над 18 години </t>
  </si>
  <si>
    <t>087.2</t>
  </si>
  <si>
    <t xml:space="preserve">Остра бъбречна недостатъчност при лица под 18 години </t>
  </si>
  <si>
    <t>088</t>
  </si>
  <si>
    <t>Диагностика и лечение на хронична бъбречна недостатъчност</t>
  </si>
  <si>
    <t>088.1</t>
  </si>
  <si>
    <t xml:space="preserve">Хронична бъбречна недостатъчност при лица над 18 години </t>
  </si>
  <si>
    <t>088.2</t>
  </si>
  <si>
    <t xml:space="preserve">Хронична бъбречна недостатъчност при лица под 18 години </t>
  </si>
  <si>
    <t>Ревматология</t>
  </si>
  <si>
    <t>089</t>
  </si>
  <si>
    <t>Диагностика и лечение на системни заболявания на съединителната тъкан</t>
  </si>
  <si>
    <t>089.1</t>
  </si>
  <si>
    <t>Системни заболявания на съединителната тъкан при лица над 18 години</t>
  </si>
  <si>
    <t>089.1а</t>
  </si>
  <si>
    <t>Лечение на системни заболявания на съединителната тъкан при лица над 18 години - с усложнения</t>
  </si>
  <si>
    <t>089.2</t>
  </si>
  <si>
    <t>Системни заболявания на съединителната тъкан при лица под 18 години</t>
  </si>
  <si>
    <t>090</t>
  </si>
  <si>
    <t>Диагностика и лечение на възпалителни ставни заболявания</t>
  </si>
  <si>
    <t>090.1</t>
  </si>
  <si>
    <t xml:space="preserve">Възпалителни ставни заболявания при лица над 18 години </t>
  </si>
  <si>
    <t>090.2</t>
  </si>
  <si>
    <t xml:space="preserve">Възпалителни ставни заболявания при лица под 18 години </t>
  </si>
  <si>
    <t>091</t>
  </si>
  <si>
    <t>Диагностика и лечение на дегенераптивни и обменни ставни заболявания</t>
  </si>
  <si>
    <t>Кожни и венерически болести</t>
  </si>
  <si>
    <t>092</t>
  </si>
  <si>
    <t xml:space="preserve">Диагностика и лечение на тежкопротичащи булозни дерматози </t>
  </si>
  <si>
    <t>093</t>
  </si>
  <si>
    <t xml:space="preserve">Диагностика и лечение на тежкопротичащи бактериални инфекции на кожата </t>
  </si>
  <si>
    <t>094</t>
  </si>
  <si>
    <t xml:space="preserve">Диагностика и лечение на тежкопротичащи форми на псориазис - обикновен, артропатичен, пустулозен и еритродермичен </t>
  </si>
  <si>
    <t>095</t>
  </si>
  <si>
    <t>Диагностика и лечение на островъзникнали и тежкопротичащи еритродермии с генерализиран екзантем</t>
  </si>
  <si>
    <t>096</t>
  </si>
  <si>
    <t>Лечение на кожни прояви при съединително-тъканни заболявания и васкулити</t>
  </si>
  <si>
    <t>097</t>
  </si>
  <si>
    <t xml:space="preserve">Лечение на сифилис при бременни жени и при малигнени форми (на вторичен и третичен сифилис) с кристален пеницилин </t>
  </si>
  <si>
    <t>Инфекциозни болести</t>
  </si>
  <si>
    <t>098</t>
  </si>
  <si>
    <t>Диагностика и лечение на остро протичащи чревни инфекциозни болести с диаричен синдром</t>
  </si>
  <si>
    <t>099</t>
  </si>
  <si>
    <t>Диагностика и лечение на инфекциозни и паразитни заболявания, предавани чрез ухапване от членестоноги</t>
  </si>
  <si>
    <t>100</t>
  </si>
  <si>
    <t>Диагностика и лечение на остър вирусен хепатит А и Е</t>
  </si>
  <si>
    <t>101</t>
  </si>
  <si>
    <t>Диагностика и лечение на остър вирусен хепатит В, С и D</t>
  </si>
  <si>
    <t>102</t>
  </si>
  <si>
    <t>Диагностика и лечение на паразитози</t>
  </si>
  <si>
    <t>103</t>
  </si>
  <si>
    <t>Диагностика и лечение на покривни инфекции</t>
  </si>
  <si>
    <t>104</t>
  </si>
  <si>
    <t>Диагностика и лечение на контагиозни вирусни и бактериални заболявания - остро протичащи, с усложнения</t>
  </si>
  <si>
    <t>105</t>
  </si>
  <si>
    <t>Диагностика и лечение на вирусни хеморагични трески</t>
  </si>
  <si>
    <t>Токсикология и алергология</t>
  </si>
  <si>
    <t>106</t>
  </si>
  <si>
    <t>Диагностика и лечение на токсоалергични реакции</t>
  </si>
  <si>
    <t>106.1</t>
  </si>
  <si>
    <t xml:space="preserve">Токсоалергични реакции при лица над 18 години </t>
  </si>
  <si>
    <t>106.2</t>
  </si>
  <si>
    <t xml:space="preserve">Токсоалергични реакции при лица под 18 години </t>
  </si>
  <si>
    <t>107</t>
  </si>
  <si>
    <t>Диагностика и лечение на отравяния и токсични ефекти от лекарства и битови отрови</t>
  </si>
  <si>
    <t>108</t>
  </si>
  <si>
    <t>Диагностика и лечение на фалоидно гъбно отравяне</t>
  </si>
  <si>
    <t>109</t>
  </si>
  <si>
    <t>Диагностика и лечение на токсична епидермална некролиза (болест на Лайел)</t>
  </si>
  <si>
    <t>Клинична имунология</t>
  </si>
  <si>
    <t>110</t>
  </si>
  <si>
    <t>Лечение на доказани първични имунодефицити</t>
  </si>
  <si>
    <t>110.1</t>
  </si>
  <si>
    <t>Лечение на доказани първични имунодефицити при лица над 18 години</t>
  </si>
  <si>
    <t>110.2</t>
  </si>
  <si>
    <t>Лечение на доказани първични имунодефицити при лица под 18 години</t>
  </si>
  <si>
    <t>Детски болести/неонатология</t>
  </si>
  <si>
    <t>111</t>
  </si>
  <si>
    <t>Диагностика и лечение на остри внезапно възникнали състояния в детската възраст</t>
  </si>
  <si>
    <t>112</t>
  </si>
  <si>
    <t xml:space="preserve">Диагностика и лечение на муковисцидоза </t>
  </si>
  <si>
    <t>УНГ</t>
  </si>
  <si>
    <t>113</t>
  </si>
  <si>
    <t xml:space="preserve">Диагностика и консервативно лечение на световъртеж, разстройства в равновесието от периферен и централен тип </t>
  </si>
  <si>
    <t>113.1</t>
  </si>
  <si>
    <t xml:space="preserve">Консервативно лечение на световъртеж, разстройства в равновесието от периферен и централен тип (диагностична) </t>
  </si>
  <si>
    <t>113.2</t>
  </si>
  <si>
    <t xml:space="preserve">Консервативно лечение на световъртеж, разстройства в равновесието от периферен и централен тип с минимален болничен престой 4 дни </t>
  </si>
  <si>
    <t>Анестезиология и интензивно лечение</t>
  </si>
  <si>
    <t>114</t>
  </si>
  <si>
    <t xml:space="preserve">Интензивно лечение на коматозни състояния, неиндицирани от травма </t>
  </si>
  <si>
    <t>115</t>
  </si>
  <si>
    <t xml:space="preserve">Интензивно лечение при комбинирани и/или съчетани травми </t>
  </si>
  <si>
    <t>Кардиохирургия</t>
  </si>
  <si>
    <t>116</t>
  </si>
  <si>
    <t>Оперативно лечение при сърдечни заболявания в условията на екстракорпорално кръвообращение. Минимално инвазивни сърдечни операции при лица над 18 години</t>
  </si>
  <si>
    <t>117</t>
  </si>
  <si>
    <t>Оперативно лечение при сърдечни заболявания в условията на екстракорпорално кръвообращение при лица от 0 до 18 години. Минимално инвазивни сърдечни операции при лица от 0 до 18 години</t>
  </si>
  <si>
    <t>118</t>
  </si>
  <si>
    <t>Оперативно лечение на деца до 1 година с критични вродени сърдечни малформации в условията на екстракорпорално кръвообращение</t>
  </si>
  <si>
    <t>119</t>
  </si>
  <si>
    <t xml:space="preserve">Оперативни процедури при комплексни сърдечни малформации с много голям обем и сложност в условия на екстракорпорално кръвообращение </t>
  </si>
  <si>
    <t>119.1</t>
  </si>
  <si>
    <t xml:space="preserve">Оперативни процедури при комплексни сърдечни малформации с много голям обем и сложност в условия на екстракорпорално кръвообращение при лица над 18 г. </t>
  </si>
  <si>
    <t>119.2</t>
  </si>
  <si>
    <t xml:space="preserve">Оперативни процедури при комплексни сърдечни малформации с много голям обем и сложност в условия на екстракорпорално кръвообращение при лица до 18 г. </t>
  </si>
  <si>
    <t>120</t>
  </si>
  <si>
    <t xml:space="preserve">Лечение на полиорганна недостатъчност, развила се след сърдечна операция </t>
  </si>
  <si>
    <t>120.1</t>
  </si>
  <si>
    <t>Лечение на полиорганна недостатъчност, развила се след сърдечна операция при лица над 18 години</t>
  </si>
  <si>
    <t>120.1а</t>
  </si>
  <si>
    <t>Лечение на полиорганна недостатъчност, развила се след сърдечна операция при лица под 18 години</t>
  </si>
  <si>
    <t>120.2</t>
  </si>
  <si>
    <t>Лечение на полиорганна недостатъчност, развила се след сърдечна операция, с продължителна механична вентилация при лица над 18 години</t>
  </si>
  <si>
    <t>120.2а</t>
  </si>
  <si>
    <t>Лечение на полиорганна недостатъчност, развила се след сърдечна операция, с продължителна механична вентилация при лица под18 години</t>
  </si>
  <si>
    <t>121</t>
  </si>
  <si>
    <t xml:space="preserve">Оперативно лечение на заболявания на сърцето, без екстракорпорално кръвообращение, при лица над 18 години </t>
  </si>
  <si>
    <t>122</t>
  </si>
  <si>
    <t xml:space="preserve">Оперативно лечение при заболявания на сърцето, без екстракорпорално кръвообращение, при лица под 18 години </t>
  </si>
  <si>
    <t>Съдова хирургия</t>
  </si>
  <si>
    <t>123</t>
  </si>
  <si>
    <t>Oперативно лечение на абдоминална аорта, долна празна вена и клоновете им</t>
  </si>
  <si>
    <t>124</t>
  </si>
  <si>
    <t>Оперативно лечение на хронична съдова недостатъчност във феморо-поплитеалния и аксило-брахиалния сегмент</t>
  </si>
  <si>
    <t>125</t>
  </si>
  <si>
    <t>Оперативно лечение на клонове на аортната дъга</t>
  </si>
  <si>
    <t>126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</si>
  <si>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</si>
  <si>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127</t>
  </si>
  <si>
    <t>Kонсервативно лечение на съдова недостатъчност</t>
  </si>
  <si>
    <t>128</t>
  </si>
  <si>
    <t>Консервативно лечение с простагландинови/простациклинови деривати при съдова недостатъчност</t>
  </si>
  <si>
    <t>129</t>
  </si>
  <si>
    <t>Оперативно лечение при варикозна болест и усложненията ѝ</t>
  </si>
  <si>
    <t>Очни болести</t>
  </si>
  <si>
    <t>130</t>
  </si>
  <si>
    <t xml:space="preserve">Oперативни процедури върху придатъците на окото с голям обем и сложност </t>
  </si>
  <si>
    <t>131</t>
  </si>
  <si>
    <t>Други операции на очната ябълка с голям обем и сложност</t>
  </si>
  <si>
    <t>132</t>
  </si>
  <si>
    <t xml:space="preserve">Кератопластика </t>
  </si>
  <si>
    <t>133</t>
  </si>
  <si>
    <t xml:space="preserve">Консервативно лечение на глаукома, съдови заболявания на окото и неперфоративни травми </t>
  </si>
  <si>
    <t>134</t>
  </si>
  <si>
    <t xml:space="preserve">Консервативно лечение при инфекции и възпалителни заболявания на окото и придатъците му </t>
  </si>
  <si>
    <t>135</t>
  </si>
  <si>
    <t>Оперативно лечение при заболявания на ретина, стъкловидно тяло и травми, засягащи задния очен сегмент</t>
  </si>
  <si>
    <t>136</t>
  </si>
  <si>
    <t>Оперативно лечение на заболявания в областта на ушите, носа и гърлото с много голям обем и сложност</t>
  </si>
  <si>
    <t>137</t>
  </si>
  <si>
    <t>Оперативно лечение на заболявания в областта на ушите, носа и гърлото с голям обем и сложност</t>
  </si>
  <si>
    <t>138</t>
  </si>
  <si>
    <t>Оперативно лечение на заболявания в областта на ушите, носа и гърлото със среден обем и сложност</t>
  </si>
  <si>
    <t>139</t>
  </si>
  <si>
    <t>Високотехнологична диагностика при ушно-носно-гърлени болести</t>
  </si>
  <si>
    <t>140</t>
  </si>
  <si>
    <t>Консервативно парентерално лечение при ушно-носно-гърлени болести</t>
  </si>
  <si>
    <t>140.1</t>
  </si>
  <si>
    <t>Консервативно парентерално лечение при ушно-носно-гърлени болести при лица над 18 години</t>
  </si>
  <si>
    <t>140.2</t>
  </si>
  <si>
    <t>Консервативно парентерално лечение при ушно-носно-гърлени болести при лица под 18 години</t>
  </si>
  <si>
    <t>Урология</t>
  </si>
  <si>
    <t>141</t>
  </si>
  <si>
    <t>Трансуретрално оперативно лечение при онкологични заболявания на пикочния мехур</t>
  </si>
  <si>
    <t>142</t>
  </si>
  <si>
    <t xml:space="preserve">Радикална цистопростатектомия с ортотопичен пикочен мехур </t>
  </si>
  <si>
    <t>143</t>
  </si>
  <si>
    <t xml:space="preserve">Трансуретрална простатектомия </t>
  </si>
  <si>
    <t>144</t>
  </si>
  <si>
    <t>Отворени оперативни процедури при доброкачествена хиперплазия на простатната жлеза и нейните усложнения</t>
  </si>
  <si>
    <t>145</t>
  </si>
  <si>
    <t xml:space="preserve">Ендоскопски процедури при обструкции на горните пикочни пътища </t>
  </si>
  <si>
    <t>146</t>
  </si>
  <si>
    <t>Оперативни процедури при вродени заболявания на пикочо-половата система</t>
  </si>
  <si>
    <t>147</t>
  </si>
  <si>
    <t>Оперативни процедури върху мъжка полова система</t>
  </si>
  <si>
    <t>148</t>
  </si>
  <si>
    <t xml:space="preserve">Оперативни процедури на долните пикочни пътища с голям обем и сложност </t>
  </si>
  <si>
    <t>149</t>
  </si>
  <si>
    <t>Оперативни процедури на долните пикочни пътища със среден обем и сложност</t>
  </si>
  <si>
    <t>150</t>
  </si>
  <si>
    <t xml:space="preserve">Оперативни процедури при инконтиненция на урината </t>
  </si>
  <si>
    <t>151</t>
  </si>
  <si>
    <t xml:space="preserve">Реконструктивни операции в урологията </t>
  </si>
  <si>
    <t>152</t>
  </si>
  <si>
    <t xml:space="preserve">Ендоскопски процедури при обструкции на долните пикочни пътища </t>
  </si>
  <si>
    <t>153</t>
  </si>
  <si>
    <t xml:space="preserve">Оперативни процедури при травми на долните пикочни пътища </t>
  </si>
  <si>
    <t>154</t>
  </si>
  <si>
    <t xml:space="preserve">Оперативни процедури на бъбрека и уретера с голям и много голям обем и сложност </t>
  </si>
  <si>
    <t>155</t>
  </si>
  <si>
    <t>Оперативни процедури на бъбрека и уретера със среден обем и сложност</t>
  </si>
  <si>
    <t>156</t>
  </si>
  <si>
    <t xml:space="preserve">Радикална цистектомия. Радикална цистопростатектомия </t>
  </si>
  <si>
    <t>157</t>
  </si>
  <si>
    <t xml:space="preserve">Радикална простатектомия </t>
  </si>
  <si>
    <t>Хирургия</t>
  </si>
  <si>
    <t>158</t>
  </si>
  <si>
    <t>Оперативни интервенции при инфекции на меките и костни тъкани</t>
  </si>
  <si>
    <t>Ортопедия и травматология</t>
  </si>
  <si>
    <t>159</t>
  </si>
  <si>
    <t xml:space="preserve">Артроскопски процедури в областта  на скелетно-мускулната система </t>
  </si>
  <si>
    <t>160</t>
  </si>
  <si>
    <t>Нерадикално отстраняване на матката</t>
  </si>
  <si>
    <t>161</t>
  </si>
  <si>
    <t>Радикално отстраняване на женски полови органи</t>
  </si>
  <si>
    <t>162</t>
  </si>
  <si>
    <t>Оперативни интервенции чрез коремен достъп за отстраняване на болестни изменения на женските полови органи</t>
  </si>
  <si>
    <t>163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</si>
  <si>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</si>
  <si>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164</t>
  </si>
  <si>
    <t>Корекции на тазова (перинеална) статика и/или на незадържане на урината при жената</t>
  </si>
  <si>
    <t>165</t>
  </si>
  <si>
    <t xml:space="preserve">Диагностични процедури и консервативно лечение на токсо-инфекциозен и анемичен синдром от акушеро-гинекологичен произход </t>
  </si>
  <si>
    <t>166</t>
  </si>
  <si>
    <t>Корекции на проходимост и възстановяване на анатомия при жената</t>
  </si>
  <si>
    <t>167</t>
  </si>
  <si>
    <t>Системна радикална ексцизия на лимфни възли (тазови и/или парааортални и/или ингвинални) като самостоятелна интервенция или съчетана с радикално отстраняване на женски полови органи. Тазова екзентерация</t>
  </si>
  <si>
    <t>168</t>
  </si>
  <si>
    <t>Високотехнологична асистирана с робот гинекологична хирургия</t>
  </si>
  <si>
    <t>169</t>
  </si>
  <si>
    <t>Интензивно лечение на интра- и постпартални усложнения, довели до шок</t>
  </si>
  <si>
    <t>170</t>
  </si>
  <si>
    <t>Интензивно лечение на интра- и поспартални усложнения, довели до шок, с приложение на рекомбинантни фактори на кръвосъсирването</t>
  </si>
  <si>
    <t>171</t>
  </si>
  <si>
    <t>Оперативни процедури на хранопровод, стомах и дуоденум с голям и много голям обем и сложност, при лица над 18 години</t>
  </si>
  <si>
    <t>172</t>
  </si>
  <si>
    <t>Оперативни процедури на хранопровод, стомах и дуоденум с голям и много голям обем и сложност, при лица под 18 години</t>
  </si>
  <si>
    <t>173</t>
  </si>
  <si>
    <t>Оперативни процедури на хранопровод, стомах и дуоденум със среден обем и сложност, при лица над 18 години</t>
  </si>
  <si>
    <t>174</t>
  </si>
  <si>
    <t>Оперативни процедури на хранопровод, стомах и дуоденум със среден обем и сложност, при лица под 18 години</t>
  </si>
  <si>
    <t>175</t>
  </si>
  <si>
    <t xml:space="preserve"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 </t>
  </si>
  <si>
    <t>176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</si>
  <si>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</si>
  <si>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177</t>
  </si>
  <si>
    <t>Оперативни процедури на тънки и дебели черва със среден обем и сложност, при лица над 18 години</t>
  </si>
  <si>
    <t>178</t>
  </si>
  <si>
    <t>Оперативни процедури на тънки и дебели черва със среден обем и сложност, при лица под 18 години</t>
  </si>
  <si>
    <t>179</t>
  </si>
  <si>
    <t>Оперативни процедури върху апендикс</t>
  </si>
  <si>
    <t>180</t>
  </si>
  <si>
    <t>Хирургични интервенции за затваряне на стома</t>
  </si>
  <si>
    <t>181</t>
  </si>
  <si>
    <t>Хирургични интервенции на ануса и перианалното пространство</t>
  </si>
  <si>
    <t>182</t>
  </si>
  <si>
    <t>Оперативни процедури при хернии</t>
  </si>
  <si>
    <t>183</t>
  </si>
  <si>
    <t>Оперативни процедури при хернии с инкарцерация</t>
  </si>
  <si>
    <t>184</t>
  </si>
  <si>
    <t>Конвенционална холецистектомия</t>
  </si>
  <si>
    <t>185</t>
  </si>
  <si>
    <t xml:space="preserve">Лапароскопска холецистектомия </t>
  </si>
  <si>
    <t>186</t>
  </si>
  <si>
    <t>Оперативни процедури върху екстрахепаталните жлъчни пътища</t>
  </si>
  <si>
    <t>187</t>
  </si>
  <si>
    <t>Оперативни процедури върху черен дроб</t>
  </si>
  <si>
    <t>188</t>
  </si>
  <si>
    <t>Оперативни процедури върху черен дроб при ехинококова болест</t>
  </si>
  <si>
    <t>189</t>
  </si>
  <si>
    <t>Оперативни процедури върху панкреас и дистален холедох, с голям и много голям обем и сложност</t>
  </si>
  <si>
    <t>190</t>
  </si>
  <si>
    <t>Оперативни процедури върху панкреас и дистален холедох, със среден обем и сложност</t>
  </si>
  <si>
    <t>191</t>
  </si>
  <si>
    <t>Оперативни процедури върху далака</t>
  </si>
  <si>
    <t>191.1</t>
  </si>
  <si>
    <t xml:space="preserve">Оперативни процедури върху далака при лица над 18 години </t>
  </si>
  <si>
    <t>191.2</t>
  </si>
  <si>
    <t xml:space="preserve">Оперативни процедури върху далака при лица под 18 години </t>
  </si>
  <si>
    <t>192</t>
  </si>
  <si>
    <t>Оперативни интервенции при диабетно стъпало, без съдово-реконструктивни операции</t>
  </si>
  <si>
    <t>193</t>
  </si>
  <si>
    <t>Оперативно лечение на онкологично заболяване на гърдата: стадии Tis 1-4 N 0-2 M0-1</t>
  </si>
  <si>
    <t>193.1</t>
  </si>
  <si>
    <t>Оперативно лечение на онкологично заболяване на гърдата: стадии Tis 1-4 N 0-2 M0-2-диагностична</t>
  </si>
  <si>
    <t>193.2</t>
  </si>
  <si>
    <t>194</t>
  </si>
  <si>
    <t>Оперативни интервенции върху гърда с локална ексцизия и биопсия</t>
  </si>
  <si>
    <t>195</t>
  </si>
  <si>
    <t>Оперативно лечение при остър перитонит</t>
  </si>
  <si>
    <t>196</t>
  </si>
  <si>
    <t>Оперативно лечение на интраабдоминални абсцеси</t>
  </si>
  <si>
    <t>197</t>
  </si>
  <si>
    <t>Консервативно лечение при остри коремни заболявания</t>
  </si>
  <si>
    <t>198</t>
  </si>
  <si>
    <t>Хирургично лечение при животозастрашаващи инфекции на меките и костни тъкани</t>
  </si>
  <si>
    <t>199</t>
  </si>
  <si>
    <t>Лечение на тумори на кожа и лигавици - злокачествени и доброкачествени новообразувания</t>
  </si>
  <si>
    <t>199.1</t>
  </si>
  <si>
    <t>Лечение на тумори на кожа и лигавици - злокачествени новообразувания</t>
  </si>
  <si>
    <t>199.2</t>
  </si>
  <si>
    <t>Лечение на тумори на кожа и лигавици - доброкачествени новообразувания</t>
  </si>
  <si>
    <t>200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</si>
  <si>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</si>
  <si>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Ендокринна хирургия</t>
  </si>
  <si>
    <t>201</t>
  </si>
  <si>
    <t>Оперативни процедури върху щитовидна и паращитовидни жлези, с голям и много голям обем и сложност</t>
  </si>
  <si>
    <t>202</t>
  </si>
  <si>
    <t>Оперативни процедури върху щитовидна и паращитовидни жлези, със среден обем и сложност</t>
  </si>
  <si>
    <t>203</t>
  </si>
  <si>
    <t>Хирургично лечение при надбъбречни заболявания</t>
  </si>
  <si>
    <t>Неврохирургия</t>
  </si>
  <si>
    <t>204</t>
  </si>
  <si>
    <t>Тежка черепно-мозъчна травма - оперативно лечение</t>
  </si>
  <si>
    <t>205</t>
  </si>
  <si>
    <t>Тежка черепно - мозъчна травма - консервативно поведение</t>
  </si>
  <si>
    <t>206</t>
  </si>
  <si>
    <t>Краниотомии, неиндицирани от травма, чрез съвременни технологиии (невронавигация, невроендоскопия и интраоперативен ултразвук)</t>
  </si>
  <si>
    <t>206.1</t>
  </si>
  <si>
    <t>Краниотомии, неиндицирани от травма, чрез съвременни технологии (невроендоскопия и интраоперативен ултразвук)</t>
  </si>
  <si>
    <t>206.2</t>
  </si>
  <si>
    <t xml:space="preserve">Краниотомии, неиндицирани от травма, чрез съвременни технологии (невронавигация) </t>
  </si>
  <si>
    <t>207</t>
  </si>
  <si>
    <t>Краниотомии, неиндицирани от травма, по класически начин</t>
  </si>
  <si>
    <t>208</t>
  </si>
  <si>
    <t>Консервативно поведение при леки и средно тежки черепно-мозъчни травми</t>
  </si>
  <si>
    <t>209</t>
  </si>
  <si>
    <t>Хирургично лечение при травма на главата</t>
  </si>
  <si>
    <t>210</t>
  </si>
  <si>
    <t>Периферни и черепномозъчни нерви (екстракраниална част) – оперативно лечение</t>
  </si>
  <si>
    <t>211</t>
  </si>
  <si>
    <t>Гръбначни и гръбначно-мозъчни оперативни интервенции с голям и много голям обем и сложност</t>
  </si>
  <si>
    <t>211а</t>
  </si>
  <si>
    <t>Гръбначни и гръбначно-мозъчни оперативни интервенции с голям и много голям обем и сложност - с невронавигация и интраоперативен 3D контрол</t>
  </si>
  <si>
    <t>212</t>
  </si>
  <si>
    <t>Гръбначни и гръбначно-мозъчни оперативни интервенции с малък и среден обем и сложност</t>
  </si>
  <si>
    <t>Гръдна хирургия</t>
  </si>
  <si>
    <t>213</t>
  </si>
  <si>
    <t>Оперативно лечение на тумори на бял дроб, медиастинум, плевра и гръдна стена</t>
  </si>
  <si>
    <t>214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</si>
  <si>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 засягащи двата бели дроба при болести със съчетана белодробна и друга локализация</t>
  </si>
  <si>
    <t>215</t>
  </si>
  <si>
    <t>Оперативно лечение на болести на бял дроб, медиастинум, плевра и гръдна стена, без онкологични заболявания</t>
  </si>
  <si>
    <t>216</t>
  </si>
  <si>
    <t>Спешни състояния в гръдната хирургия</t>
  </si>
  <si>
    <t>217</t>
  </si>
  <si>
    <t>Оперативни процедури с голям и много голям обем и сложност на таза и долния крайник</t>
  </si>
  <si>
    <t>217.1</t>
  </si>
  <si>
    <t>Оперативни процедури с голям обем и сложност на таза и долния крайник</t>
  </si>
  <si>
    <t>217.2</t>
  </si>
  <si>
    <t>Оперативни процедури с много голям обем и сложност на таза, тазобедрената и колянната става</t>
  </si>
  <si>
    <t>217.3</t>
  </si>
  <si>
    <t>Оперативни процедури при множествени счупвания и/или луксации на таза, горни и долни крайници</t>
  </si>
  <si>
    <t>218</t>
  </si>
  <si>
    <t>Оперативни процедури с алопластика на тазобедрена и колянна става</t>
  </si>
  <si>
    <t>219</t>
  </si>
  <si>
    <t xml:space="preserve">Оперативни процедури на таза и долния крайник със среден обем и сложност </t>
  </si>
  <si>
    <t>220</t>
  </si>
  <si>
    <t>Оперативни процедури в областта на раменния пояс и горния крайник с голям обем и сложност</t>
  </si>
  <si>
    <t>221</t>
  </si>
  <si>
    <t>Оперативни процедури в областта на раменния пояс и горния крайник с много голям обем и сложност</t>
  </si>
  <si>
    <t>222</t>
  </si>
  <si>
    <t>Средни оперативни процедури в областта на раменния пояс и горния крайник</t>
  </si>
  <si>
    <t>223</t>
  </si>
  <si>
    <t>Оперативни процедури при заболявания на гръдния кош</t>
  </si>
  <si>
    <t>224</t>
  </si>
  <si>
    <t>Септични (бактериални) артрити и остеомиелити при лица под 18 години</t>
  </si>
  <si>
    <t>ЛЧХ</t>
  </si>
  <si>
    <t>225</t>
  </si>
  <si>
    <t>Хирургично лечение в лицево-челюстната област с много голям обем и сложност</t>
  </si>
  <si>
    <t>226</t>
  </si>
  <si>
    <t>Оперативно лечение в лицево-челюстната област с голям обем и сложност</t>
  </si>
  <si>
    <t>227</t>
  </si>
  <si>
    <t>Оперативни процедури в лицево-челюстната област със среден обем и сложност</t>
  </si>
  <si>
    <t>228</t>
  </si>
  <si>
    <t>Оперативно лечение на възпалителни процеси в областта на лицето и шията</t>
  </si>
  <si>
    <t>229</t>
  </si>
  <si>
    <t>Консервативно лечение при заболявания на лицево-челюстната област</t>
  </si>
  <si>
    <t>230</t>
  </si>
  <si>
    <t>Оперативно лечение на вродени малформации в лицево-челюстната област</t>
  </si>
  <si>
    <t>231</t>
  </si>
  <si>
    <t>Лечение на фрактури на лицевите и челюстните кости</t>
  </si>
  <si>
    <t>Пластично-възстановителна хирургия</t>
  </si>
  <si>
    <t>232</t>
  </si>
  <si>
    <t>Хирургично лечение на изгаряния с площ от 5% до 10% при възрастни и до 3% при деца</t>
  </si>
  <si>
    <t>233</t>
  </si>
  <si>
    <t>Хирургично лечение при необширни изгаряния с площ от 1 до 19 % от телесната повърхност, с хирургични интервенции</t>
  </si>
  <si>
    <t>234</t>
  </si>
  <si>
    <t>Хирургично лечение при обширни изгаряния над 20% от телесната повърхност, с хирургични интервенции</t>
  </si>
  <si>
    <t>235</t>
  </si>
  <si>
    <t>Оперативно лечение на поражения, предизвикани от ниски температури (измръзване)</t>
  </si>
  <si>
    <t>236</t>
  </si>
  <si>
    <t>Оперативно лечение на последствията от изгаряне и травма на кожата и подкожната тъкан</t>
  </si>
  <si>
    <t>237</t>
  </si>
  <si>
    <t>Оперативно лечение на кожни дефекти от различно естество, налагащи пластично възстановяване</t>
  </si>
  <si>
    <t>238</t>
  </si>
  <si>
    <t>Реплантация и реконструкции с микросъдова хирургия</t>
  </si>
  <si>
    <t>Детска хирургия</t>
  </si>
  <si>
    <t>239</t>
  </si>
  <si>
    <t>Оперативно лечение на деца до 1 година с вродени аномалии в областта на торакалната и абдоминалната област</t>
  </si>
  <si>
    <t>Медицинска онкология</t>
  </si>
  <si>
    <t>240</t>
  </si>
  <si>
    <t>Продължително системно парентерално лекарствено лечение на злокачествени солидни тумори и свързаните с него усложнения</t>
  </si>
  <si>
    <t>241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</si>
  <si>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</t>
  </si>
  <si>
    <t>241.1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</si>
  <si>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КТ на минимум две зони или костномозъчно изследване с МКБ - код 41.31 (30081-00, 30087-00)</t>
  </si>
  <si>
    <t>241.3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</si>
  <si>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КТ на минимум две зони или костномозъчно изследване с МКБ - код 41.31 (30081-00, 30087-00) при лица над 18 години</t>
  </si>
  <si>
    <t>241.4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</si>
  <si>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КТ на минимум две зони или костномозъчно изследване с МКБ - код 41.31 (30081-00, 30087-00) при лица под 18 години</t>
  </si>
  <si>
    <t>241.2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</si>
  <si>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МРT</t>
  </si>
  <si>
    <t>241.5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</si>
  <si>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МРT при лица над 18 години</t>
  </si>
  <si>
    <t>241.6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</si>
  <si>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МРT при лица под 18 години</t>
  </si>
  <si>
    <t>Клинична хематология</t>
  </si>
  <si>
    <t>242</t>
  </si>
  <si>
    <t xml:space="preserve">Диагностика и лечение на левкемии </t>
  </si>
  <si>
    <t>243</t>
  </si>
  <si>
    <t>Диагностика и лечение на лимфоми</t>
  </si>
  <si>
    <t>244</t>
  </si>
  <si>
    <t>Диагностика и лечение на хеморагични диатези. Анемии</t>
  </si>
  <si>
    <t>244.1</t>
  </si>
  <si>
    <t>Диагностика и лечение на хеморагични диатези. Анемии при лица над 18 години</t>
  </si>
  <si>
    <t>244.2</t>
  </si>
  <si>
    <t>Диагностика и лечение на хеморагични диатези. Анемии при лица под 18 години</t>
  </si>
  <si>
    <t>Детска клинична хематология и онкология</t>
  </si>
  <si>
    <t>245</t>
  </si>
  <si>
    <t>Диагностика и консервативно лечение на онкологични и онкохематологични заболявания, възникнали в детска възраст</t>
  </si>
  <si>
    <t>Лъчелечение</t>
  </si>
  <si>
    <t>246</t>
  </si>
  <si>
    <t>Ортоволтно перкутанно лъчелечение и брахитерапия с високи активности</t>
  </si>
  <si>
    <t>247</t>
  </si>
  <si>
    <t xml:space="preserve">Брахитерапия с ниски активности </t>
  </si>
  <si>
    <t>248</t>
  </si>
  <si>
    <t xml:space="preserve">Конвенционална телегаматерапия </t>
  </si>
  <si>
    <t>249</t>
  </si>
  <si>
    <t>Триизмерна конвенционална телегаматерапия и брахитерапия със закрити източници</t>
  </si>
  <si>
    <t>250</t>
  </si>
  <si>
    <t>Високотехнологично лъчелечение на онкологични и неонкологични заболявания</t>
  </si>
  <si>
    <t>250.1</t>
  </si>
  <si>
    <t>Високотехнологично лъчелечение на онкологични и неонкологични заболявания 3 дни престой без лъчехимиотерапия</t>
  </si>
  <si>
    <t>250.2</t>
  </si>
  <si>
    <t>Високотехнологично лъчелечение на онкологични и неонкологични заболявания 30 дни престой или не по-малко от 20 процедури без нощувка</t>
  </si>
  <si>
    <t>251</t>
  </si>
  <si>
    <t>Модулирано по интензитет лъчелечение на онкологични и неонкологични заболявания</t>
  </si>
  <si>
    <t>251.1</t>
  </si>
  <si>
    <t>Модулирано по интензитет лъчелечение на онкологични и неонкологични заболявания престой 5 дни или не по-малко от 5 процедури</t>
  </si>
  <si>
    <t>251.2</t>
  </si>
  <si>
    <t>Модулирано по интензитет лъчелечение на онкологични и неонкологични заболявания 30 дни престой или не по-малко от 20 процедури без нощувка</t>
  </si>
  <si>
    <t>252</t>
  </si>
  <si>
    <t>Радиохирургия на онкологични и неонкологични заболявания</t>
  </si>
  <si>
    <t>252.1</t>
  </si>
  <si>
    <t>252.2</t>
  </si>
  <si>
    <t>Радиохирургия на онкологични и неонкологични заболявания - роботизирана с кибер нож</t>
  </si>
  <si>
    <t>Палиативни грижи</t>
  </si>
  <si>
    <t>253</t>
  </si>
  <si>
    <t>Палиативни грижи за болни с онкологични заболявания *</t>
  </si>
  <si>
    <t>254</t>
  </si>
  <si>
    <t>Продължително лечение и ранна рехабилитация след острия стадий на исхемичен и хеморагичен мозъчен инсулт с остатъчни проблеми за здравето *</t>
  </si>
  <si>
    <t>255</t>
  </si>
  <si>
    <t>Продължително лечение и ранна рехабилитация след инфаркт на миокарда и след сърдечни интервенции *</t>
  </si>
  <si>
    <t>256</t>
  </si>
  <si>
    <t>Продължително лечение и ранна рехабилитация след оперативни интервенции с голям и много голям обем и сложност с остатъчни проблеми за здравето *</t>
  </si>
  <si>
    <t>Физикална и рехабилитационна медицина</t>
  </si>
  <si>
    <t>257</t>
  </si>
  <si>
    <t>Физикална терапия, рехабилитация и специализирани грижи при персистиращо/хронично/вегетативно състояние *</t>
  </si>
  <si>
    <t>258</t>
  </si>
  <si>
    <t>Физикална терапия и рехабилитация при родова травма на централна нервна система *</t>
  </si>
  <si>
    <t>259</t>
  </si>
  <si>
    <t>Физикална терапия и рехабилитация при родова травма на периферна нервна система *</t>
  </si>
  <si>
    <t>260</t>
  </si>
  <si>
    <t>Физикална терапия и рехабилитация при детска церебрална парализа *</t>
  </si>
  <si>
    <t>261</t>
  </si>
  <si>
    <t xml:space="preserve">Физикална терапия и рехабилитация при първични мускулни увреждания и спинална мускулна атрофия </t>
  </si>
  <si>
    <t>262</t>
  </si>
  <si>
    <t>Физикална терапия и рехабилитация на болести на централна нервна система</t>
  </si>
  <si>
    <t>263</t>
  </si>
  <si>
    <t>Физикална терапия и рехабилитация при болести на периферна нервна система</t>
  </si>
  <si>
    <t>264</t>
  </si>
  <si>
    <t>Физикална терапия и рехабилитация след преживян/стар инфаркт на миокарда и след оперативни интервенции</t>
  </si>
  <si>
    <t>265</t>
  </si>
  <si>
    <t xml:space="preserve">Физикална терапия и рехабилитация при болести на опорно-двигателен апарат </t>
  </si>
  <si>
    <t>266</t>
  </si>
  <si>
    <t>Речева рехабилитация след ларингектомия</t>
  </si>
  <si>
    <t>999</t>
  </si>
  <si>
    <t>Наблюдение до 48 часа в стационарни условия след проведена амбулаторна процедура</t>
  </si>
  <si>
    <t>Клинични процедури</t>
  </si>
  <si>
    <t>01</t>
  </si>
  <si>
    <t>Диализно лечение при остри състояния</t>
  </si>
  <si>
    <t>02</t>
  </si>
  <si>
    <t>Интензивно лечение на новородени деца с асистирано дишане</t>
  </si>
  <si>
    <t>03</t>
  </si>
  <si>
    <t>Интензивно лечение, мониторинг и интензивни грижи с механична вентилация и/или парентерално хранене</t>
  </si>
  <si>
    <t>03.1</t>
  </si>
  <si>
    <t>(30%) - Интензивно лечение, мониторинг и интензивни грижи с механична вентилация и/или парентерално хранене ОАИЛ</t>
  </si>
  <si>
    <t>03.2</t>
  </si>
  <si>
    <t>(70%) - Интензивно лечение, мониторинг и интензивни грижи с механична вентилация и/или парентерално хранене - 
извън ОАИЛ /КАИЛ</t>
  </si>
  <si>
    <t>04</t>
  </si>
  <si>
    <t>Интензивно лечение, мониторинг и интензивни грижи без механична вентилация и/или парентерално хранене</t>
  </si>
  <si>
    <t>05</t>
  </si>
  <si>
    <t>Лечение за новородени деца с вродени сърдечни малформации, претърпели сърдечна оперативна интервенция до навършване на 1-годишна възраст</t>
  </si>
  <si>
    <t>Ендоваскуларно лечение на нетравматични мозъчни кръвоизливи, аневризми и артериовенозни малформации на мозъчните съдове</t>
  </si>
  <si>
    <t>Амбулаторни процедури</t>
  </si>
  <si>
    <t>Хрониохемодиализа</t>
  </si>
  <si>
    <t>01.1</t>
  </si>
  <si>
    <t>01.2</t>
  </si>
  <si>
    <t xml:space="preserve">Бъбречно-заместителна терапия (хемодиафилтрация) </t>
  </si>
  <si>
    <t>Перитонеална диализа с апарат</t>
  </si>
  <si>
    <t>Перитонеална диализа без апарат</t>
  </si>
  <si>
    <t xml:space="preserve">Осигуряване на постоянен достъп за провеждане на диализно лечение и химиотерапия </t>
  </si>
  <si>
    <t>Определяне на план за лечение на болни със злокачествени заболявания</t>
  </si>
  <si>
    <t>06</t>
  </si>
  <si>
    <t>Системнолекарствено лечение при злокачествени солидни тумори и хематологични заболявания</t>
  </si>
  <si>
    <t>07</t>
  </si>
  <si>
    <t>Амбулаторно наблюдение/диспансеризация при злокачествени заболявания и при вродени хематологични заболявания</t>
  </si>
  <si>
    <t>08</t>
  </si>
  <si>
    <t>Проследяване на терапевтичния отговор при пациенти на домашно лечение с прицелна перорална противотуморна терапия и перорална химиотерапия</t>
  </si>
  <si>
    <t>09</t>
  </si>
  <si>
    <t>Амбулаторно наблюдение/ диспансеризация  при муковисцидоза</t>
  </si>
  <si>
    <t>10</t>
  </si>
  <si>
    <t>Наблюдение при пациенти с невромускулни заболявания на неинвазивна вентилация</t>
  </si>
  <si>
    <t>11</t>
  </si>
  <si>
    <t>Консервативно лечение на продължителна бъбречна колика</t>
  </si>
  <si>
    <t>12</t>
  </si>
  <si>
    <t>Бъбречно-каменна болест: уролитиаза - екстракорпорална литотрипсия</t>
  </si>
  <si>
    <t>13</t>
  </si>
  <si>
    <t>Инструментална диагностика и лечение на заболявания на щитовидната жлеза</t>
  </si>
  <si>
    <t>14</t>
  </si>
  <si>
    <t>Диагностика и определяне на терапевтично поведение на заболявания на хипофизата и надбъбрека</t>
  </si>
  <si>
    <t>15</t>
  </si>
  <si>
    <t>Диагностика и определяне на терапевтично поведение на костни метаболитни заболявания и нарушения на калциево-фосфорната обмяна</t>
  </si>
  <si>
    <t>16</t>
  </si>
  <si>
    <t>Лечение на тежкопротичащи форми на псориазис</t>
  </si>
  <si>
    <t>17</t>
  </si>
  <si>
    <t xml:space="preserve">Диагностика и лечение на еритродермии </t>
  </si>
  <si>
    <t>18</t>
  </si>
  <si>
    <t>Оперативни процедури  в областта на ушите, носа и гърлото и лицево-челюстната област с малък обем и сложност</t>
  </si>
  <si>
    <t>19</t>
  </si>
  <si>
    <t>Оперативно отстраняване на катаракта</t>
  </si>
  <si>
    <t>20</t>
  </si>
  <si>
    <t>Хирургично лечение на глаукома</t>
  </si>
  <si>
    <t>21</t>
  </si>
  <si>
    <t>Оперативни интервенции върху окото и придатъците му със среден обем и сложност</t>
  </si>
  <si>
    <t>22</t>
  </si>
  <si>
    <t>Малки оперативни процедури на раменен пояс и горен крайник</t>
  </si>
  <si>
    <t>23</t>
  </si>
  <si>
    <t>Малки оперативни процедури на таза и долния крайник</t>
  </si>
  <si>
    <t>24</t>
  </si>
  <si>
    <t xml:space="preserve">Mалки артроскопски процедури в областта на скелетно-мускулната система </t>
  </si>
  <si>
    <t>25</t>
  </si>
  <si>
    <t>Диагностична и терапевтична пункция и/или биопсия</t>
  </si>
  <si>
    <t>26</t>
  </si>
  <si>
    <t>Амбулаторни хирургични процедури</t>
  </si>
  <si>
    <t>27</t>
  </si>
  <si>
    <t>Специфични изследвания при хематологични заболявания</t>
  </si>
  <si>
    <t>28</t>
  </si>
  <si>
    <t>Паравертебрални блокади и блокади на отделни нерви</t>
  </si>
  <si>
    <t>29</t>
  </si>
  <si>
    <t>Поетапна вертикализация и обучение в ходене</t>
  </si>
  <si>
    <t>30</t>
  </si>
  <si>
    <t>Напасване на протеза на горен или долен крайник</t>
  </si>
  <si>
    <t>31</t>
  </si>
  <si>
    <t>Амбулаторно наблюдение на лица с кохлеарно-имплантна система</t>
  </si>
  <si>
    <t>32</t>
  </si>
  <si>
    <t>Амбулаторно наблюдение на лица с постоянен електрокардиостимулатор</t>
  </si>
  <si>
    <t>33</t>
  </si>
  <si>
    <t>Парентерална инфузия на лекарствени продукти по терапевтична схема</t>
  </si>
  <si>
    <t>33.1</t>
  </si>
  <si>
    <t xml:space="preserve">Парентерална инфузия на лекарствени продукти по терапевтична схема </t>
  </si>
  <si>
    <t>33.2</t>
  </si>
  <si>
    <t xml:space="preserve">Парентерална инфузия на лекарствени продукти по терапевтична схема на медицински хранителни субстанции </t>
  </si>
  <si>
    <t>34</t>
  </si>
  <si>
    <t>Ендоскопска диагностика на заболявания, засягащи стомашно-чревния тракт</t>
  </si>
  <si>
    <t>35</t>
  </si>
  <si>
    <t>Сцинтиграфски изследвания</t>
  </si>
  <si>
    <t>36</t>
  </si>
  <si>
    <t>Позитроннo-емисионна томография с компютърна томография (ПЕТ/КТ) (РЕТ/СТ)</t>
  </si>
  <si>
    <t>37</t>
  </si>
  <si>
    <t>Еднофотонна емисионна компютърна томография с компютърна томография – SPECT/CT на хибриден скенер</t>
  </si>
  <si>
    <t>38</t>
  </si>
  <si>
    <t>Определяне на план на лечение и проследяване на терапевтичния отговор при пациенти, получаващи скъпоструващи лекарствени продукти по реда на чл. 78, т. 2 от ЗЗО</t>
  </si>
  <si>
    <t>39</t>
  </si>
  <si>
    <t>Амбулатарно лечение и контрол на гноен хидраденит</t>
  </si>
  <si>
    <t>40</t>
  </si>
  <si>
    <t>Амбулаторно лечение и контрол на идиопатична белодробна фиброза</t>
  </si>
  <si>
    <t>41</t>
  </si>
  <si>
    <t>Амбулаторно лечение и контрол при туберозна склероза</t>
  </si>
  <si>
    <t>42</t>
  </si>
  <si>
    <t>Амбулаторно наблюдение/диспансеризация на пациенти с тежкопротичащи възпалителни полиартропатии и спондилопатии</t>
  </si>
  <si>
    <t>43</t>
  </si>
  <si>
    <t>Специфични изследвания на онкологични и онкохематологични заболявания за прицелна терапия</t>
  </si>
  <si>
    <t xml:space="preserve">Предложение за цени 2020 г.
NEW &amp;
FINAL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</si>
</sst>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Hebar"/>
      <charset val="204"/>
    </font>
    <font>
      <b/>
      <sz val="11"/>
      <color rgb="FF00206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rgb="FF006100"/>
      <name val="Times New Roman"/>
      <family val="2"/>
      <charset val="204"/>
    </font>
    <font>
      <sz val="10"/>
      <name val="Times New Roman"/>
      <family val="1"/>
      <charset val="204"/>
    </font>
    <font>
      <sz val="10"/>
      <color rgb="FF9C6500"/>
      <name val="Times New Roman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1" fillId="0" borderId="0"/>
    <xf numFmtId="0" fontId="15" fillId="3" borderId="0" applyNumberFormat="0" applyBorder="0" applyAlignment="0" applyProtection="0"/>
  </cellStyleXfs>
  <cellXfs count="104">
    <xf numFmtId="0" fontId="0" fillId="0" borderId="0" xfId="0"/>
    <xf numFmtId="0" fontId="2" fillId="0" borderId="0" xfId="2" applyFont="1"/>
    <xf numFmtId="49" fontId="3" fillId="0" borderId="0" xfId="2" applyNumberFormat="1" applyFont="1" applyAlignment="1">
      <alignment horizontal="left"/>
    </xf>
    <xf numFmtId="0" fontId="4" fillId="0" borderId="0" xfId="2" applyFont="1"/>
    <xf numFmtId="0" fontId="3" fillId="0" borderId="0" xfId="2" applyFont="1"/>
    <xf numFmtId="0" fontId="5" fillId="4" borderId="0" xfId="2" applyFont="1" applyFill="1" applyAlignment="1">
      <alignment horizontal="right"/>
    </xf>
    <xf numFmtId="0" fontId="5" fillId="0" borderId="0" xfId="2" applyFont="1" applyAlignment="1">
      <alignment horizontal="right"/>
    </xf>
    <xf numFmtId="9" fontId="5" fillId="0" borderId="0" xfId="1" applyFont="1" applyFill="1"/>
    <xf numFmtId="3" fontId="5" fillId="0" borderId="2" xfId="5" applyNumberFormat="1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5" fillId="4" borderId="2" xfId="6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 vertical="center" wrapText="1"/>
    </xf>
    <xf numFmtId="0" fontId="5" fillId="6" borderId="3" xfId="6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3" fontId="5" fillId="5" borderId="5" xfId="5" applyNumberFormat="1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horizontal="center"/>
    </xf>
    <xf numFmtId="3" fontId="2" fillId="0" borderId="7" xfId="5" applyNumberFormat="1" applyFont="1" applyBorder="1" applyAlignment="1">
      <alignment horizontal="center" vertical="center"/>
    </xf>
    <xf numFmtId="49" fontId="2" fillId="0" borderId="8" xfId="5" applyNumberFormat="1" applyFont="1" applyBorder="1" applyAlignment="1">
      <alignment horizontal="center" vertical="center" wrapText="1"/>
    </xf>
    <xf numFmtId="3" fontId="2" fillId="0" borderId="8" xfId="5" applyNumberFormat="1" applyFont="1" applyBorder="1" applyAlignment="1">
      <alignment horizontal="center" vertical="center"/>
    </xf>
    <xf numFmtId="3" fontId="2" fillId="0" borderId="8" xfId="5" applyNumberFormat="1" applyFont="1" applyBorder="1" applyAlignment="1">
      <alignment horizontal="center" vertical="center" wrapText="1"/>
    </xf>
    <xf numFmtId="3" fontId="2" fillId="0" borderId="9" xfId="5" applyNumberFormat="1" applyFont="1" applyBorder="1" applyAlignment="1">
      <alignment horizontal="center" vertical="center" wrapText="1"/>
    </xf>
    <xf numFmtId="0" fontId="10" fillId="0" borderId="0" xfId="2" applyFont="1"/>
    <xf numFmtId="0" fontId="2" fillId="0" borderId="10" xfId="7" applyFont="1" applyBorder="1" applyAlignment="1">
      <alignment horizontal="right" vertical="center"/>
    </xf>
    <xf numFmtId="0" fontId="3" fillId="0" borderId="11" xfId="2" applyFont="1" applyBorder="1" applyAlignment="1">
      <alignment vertical="center"/>
    </xf>
    <xf numFmtId="0" fontId="5" fillId="0" borderId="12" xfId="3" applyFont="1" applyBorder="1" applyAlignment="1">
      <alignment horizontal="right" vertical="center" wrapText="1"/>
    </xf>
    <xf numFmtId="3" fontId="5" fillId="0" borderId="13" xfId="8" applyNumberFormat="1" applyFont="1" applyBorder="1" applyAlignment="1">
      <alignment vertical="center"/>
    </xf>
    <xf numFmtId="3" fontId="12" fillId="0" borderId="11" xfId="5" applyNumberFormat="1" applyFont="1" applyBorder="1" applyAlignment="1">
      <alignment horizontal="center" vertical="center" wrapText="1"/>
    </xf>
    <xf numFmtId="3" fontId="5" fillId="4" borderId="13" xfId="5" applyNumberFormat="1" applyFont="1" applyFill="1" applyBorder="1" applyAlignment="1">
      <alignment vertical="center" wrapText="1"/>
    </xf>
    <xf numFmtId="0" fontId="3" fillId="0" borderId="14" xfId="2" applyFont="1" applyBorder="1" applyAlignment="1">
      <alignment horizontal="right" vertical="center"/>
    </xf>
    <xf numFmtId="3" fontId="5" fillId="5" borderId="14" xfId="7" applyNumberFormat="1" applyFont="1" applyFill="1" applyBorder="1" applyAlignment="1">
      <alignment vertical="center" wrapText="1"/>
    </xf>
    <xf numFmtId="0" fontId="3" fillId="0" borderId="0" xfId="2" applyFont="1" applyAlignment="1">
      <alignment horizontal="right" vertical="center"/>
    </xf>
    <xf numFmtId="0" fontId="2" fillId="4" borderId="0" xfId="2" applyFont="1" applyFill="1" applyAlignment="1">
      <alignment vertical="center"/>
    </xf>
    <xf numFmtId="49" fontId="7" fillId="7" borderId="14" xfId="7" applyNumberFormat="1" applyFont="1" applyFill="1" applyBorder="1" applyAlignment="1">
      <alignment horizontal="left" vertical="center" wrapText="1"/>
    </xf>
    <xf numFmtId="0" fontId="7" fillId="7" borderId="14" xfId="7" applyFont="1" applyFill="1" applyBorder="1" applyAlignment="1">
      <alignment horizontal="left" vertical="center" wrapText="1"/>
    </xf>
    <xf numFmtId="3" fontId="5" fillId="7" borderId="14" xfId="8" applyNumberFormat="1" applyFont="1" applyFill="1" applyBorder="1" applyAlignment="1">
      <alignment vertical="center"/>
    </xf>
    <xf numFmtId="3" fontId="12" fillId="7" borderId="14" xfId="2" quotePrefix="1" applyNumberFormat="1" applyFont="1" applyFill="1" applyBorder="1" applyAlignment="1">
      <alignment horizontal="center" vertical="center" wrapText="1"/>
    </xf>
    <xf numFmtId="3" fontId="5" fillId="7" borderId="14" xfId="2" applyNumberFormat="1" applyFont="1" applyFill="1" applyBorder="1" applyAlignment="1">
      <alignment vertical="center" wrapText="1"/>
    </xf>
    <xf numFmtId="3" fontId="5" fillId="7" borderId="15" xfId="7" applyNumberFormat="1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9" fontId="3" fillId="0" borderId="16" xfId="1" applyFont="1" applyFill="1" applyBorder="1" applyAlignment="1">
      <alignment vertical="center"/>
    </xf>
    <xf numFmtId="49" fontId="2" fillId="0" borderId="16" xfId="11" quotePrefix="1" applyNumberFormat="1" applyFont="1" applyFill="1" applyBorder="1" applyAlignment="1">
      <alignment horizontal="left" vertical="center"/>
    </xf>
    <xf numFmtId="0" fontId="2" fillId="0" borderId="16" xfId="11" applyFont="1" applyFill="1" applyBorder="1" applyAlignment="1">
      <alignment horizontal="left" vertical="center" wrapText="1"/>
    </xf>
    <xf numFmtId="49" fontId="2" fillId="0" borderId="16" xfId="13" quotePrefix="1" applyNumberFormat="1" applyFont="1" applyFill="1" applyBorder="1" applyAlignment="1">
      <alignment horizontal="left" vertical="center"/>
    </xf>
    <xf numFmtId="0" fontId="2" fillId="0" borderId="16" xfId="13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49" fontId="2" fillId="0" borderId="0" xfId="2" applyNumberFormat="1" applyFont="1" applyAlignment="1">
      <alignment horizontal="left"/>
    </xf>
    <xf numFmtId="3" fontId="4" fillId="0" borderId="0" xfId="2" applyNumberFormat="1" applyFont="1"/>
    <xf numFmtId="0" fontId="3" fillId="4" borderId="0" xfId="2" applyFont="1" applyFill="1"/>
    <xf numFmtId="9" fontId="3" fillId="0" borderId="0" xfId="1" applyFont="1" applyFill="1" applyAlignment="1">
      <alignment vertical="center"/>
    </xf>
    <xf numFmtId="3" fontId="3" fillId="0" borderId="0" xfId="2" applyNumberFormat="1" applyFont="1"/>
    <xf numFmtId="3" fontId="12" fillId="6" borderId="16" xfId="2" applyNumberFormat="1" applyFont="1" applyFill="1" applyBorder="1" applyAlignment="1">
      <alignment vertical="center"/>
    </xf>
    <xf numFmtId="3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49" fontId="2" fillId="0" borderId="16" xfId="2" quotePrefix="1" applyNumberFormat="1" applyFont="1" applyFill="1" applyBorder="1" applyAlignment="1">
      <alignment horizontal="left" vertical="center"/>
    </xf>
    <xf numFmtId="0" fontId="2" fillId="0" borderId="0" xfId="2" quotePrefix="1" applyFont="1" applyFill="1" applyAlignment="1">
      <alignment vertical="center"/>
    </xf>
    <xf numFmtId="3" fontId="3" fillId="0" borderId="14" xfId="2" applyNumberFormat="1" applyFont="1" applyFill="1" applyBorder="1" applyAlignment="1">
      <alignment vertical="center"/>
    </xf>
    <xf numFmtId="0" fontId="3" fillId="0" borderId="16" xfId="2" applyFont="1" applyFill="1" applyBorder="1" applyAlignment="1">
      <alignment vertical="center"/>
    </xf>
    <xf numFmtId="3" fontId="3" fillId="0" borderId="17" xfId="2" applyNumberFormat="1" applyFont="1" applyFill="1" applyBorder="1" applyAlignment="1">
      <alignment vertical="center"/>
    </xf>
    <xf numFmtId="3" fontId="3" fillId="0" borderId="16" xfId="2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horizontal="left" vertical="center" wrapText="1"/>
    </xf>
    <xf numFmtId="3" fontId="3" fillId="0" borderId="0" xfId="2" applyNumberFormat="1" applyFont="1" applyAlignment="1">
      <alignment horizontal="right" vertical="center"/>
    </xf>
    <xf numFmtId="3" fontId="2" fillId="0" borderId="10" xfId="5" applyNumberFormat="1" applyFont="1" applyBorder="1" applyAlignment="1">
      <alignment horizontal="center" vertical="center"/>
    </xf>
    <xf numFmtId="49" fontId="2" fillId="0" borderId="11" xfId="5" applyNumberFormat="1" applyFont="1" applyBorder="1" applyAlignment="1">
      <alignment horizontal="center" vertical="center" wrapText="1"/>
    </xf>
    <xf numFmtId="3" fontId="2" fillId="0" borderId="12" xfId="5" applyNumberFormat="1" applyFont="1" applyBorder="1" applyAlignment="1">
      <alignment horizontal="center" vertical="center"/>
    </xf>
    <xf numFmtId="3" fontId="2" fillId="0" borderId="13" xfId="5" applyNumberFormat="1" applyFont="1" applyBorder="1" applyAlignment="1">
      <alignment horizontal="center" vertical="center"/>
    </xf>
    <xf numFmtId="3" fontId="2" fillId="0" borderId="11" xfId="5" applyNumberFormat="1" applyFont="1" applyBorder="1" applyAlignment="1">
      <alignment horizontal="center" vertical="center" wrapText="1"/>
    </xf>
    <xf numFmtId="3" fontId="2" fillId="0" borderId="13" xfId="5" applyNumberFormat="1" applyFont="1" applyBorder="1" applyAlignment="1">
      <alignment horizontal="center" vertical="center" wrapText="1"/>
    </xf>
    <xf numFmtId="3" fontId="2" fillId="0" borderId="19" xfId="5" applyNumberFormat="1" applyFont="1" applyBorder="1" applyAlignment="1">
      <alignment horizontal="center" vertical="center" wrapText="1"/>
    </xf>
    <xf numFmtId="3" fontId="2" fillId="0" borderId="20" xfId="5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49" fontId="7" fillId="0" borderId="2" xfId="3" applyNumberFormat="1" applyFont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5" xfId="4" applyFont="1" applyBorder="1" applyAlignment="1">
      <alignment horizontal="left" vertical="center" wrapText="1"/>
    </xf>
    <xf numFmtId="0" fontId="2" fillId="0" borderId="0" xfId="2" applyFont="1" applyFill="1" applyAlignment="1">
      <alignment vertical="center"/>
    </xf>
    <xf numFmtId="49" fontId="2" fillId="0" borderId="14" xfId="2" quotePrefix="1" applyNumberFormat="1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vertical="center" wrapText="1"/>
    </xf>
    <xf numFmtId="49" fontId="2" fillId="0" borderId="16" xfId="7" quotePrefix="1" applyNumberFormat="1" applyFont="1" applyFill="1" applyBorder="1" applyAlignment="1">
      <alignment horizontal="left" vertical="center"/>
    </xf>
    <xf numFmtId="0" fontId="2" fillId="0" borderId="16" xfId="7" applyFont="1" applyFill="1" applyBorder="1" applyAlignment="1">
      <alignment horizontal="left" vertical="center" wrapText="1"/>
    </xf>
    <xf numFmtId="0" fontId="3" fillId="0" borderId="0" xfId="2" applyFont="1" applyFill="1" applyAlignment="1">
      <alignment vertical="center"/>
    </xf>
    <xf numFmtId="3" fontId="3" fillId="0" borderId="18" xfId="2" applyNumberFormat="1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49" fontId="2" fillId="0" borderId="16" xfId="2" applyNumberFormat="1" applyFont="1" applyFill="1" applyBorder="1" applyAlignment="1">
      <alignment horizontal="left" vertical="center"/>
    </xf>
    <xf numFmtId="0" fontId="14" fillId="0" borderId="16" xfId="12" applyFont="1" applyFill="1" applyBorder="1" applyAlignment="1">
      <alignment vertical="center"/>
    </xf>
    <xf numFmtId="0" fontId="14" fillId="0" borderId="16" xfId="12" applyFont="1" applyFill="1" applyBorder="1" applyAlignment="1">
      <alignment vertical="center" wrapText="1"/>
    </xf>
    <xf numFmtId="49" fontId="7" fillId="0" borderId="16" xfId="2" applyNumberFormat="1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left" vertical="center" wrapText="1"/>
    </xf>
    <xf numFmtId="3" fontId="5" fillId="0" borderId="16" xfId="2" applyNumberFormat="1" applyFont="1" applyFill="1" applyBorder="1" applyAlignment="1">
      <alignment vertical="center"/>
    </xf>
    <xf numFmtId="3" fontId="5" fillId="0" borderId="17" xfId="2" applyNumberFormat="1" applyFont="1" applyFill="1" applyBorder="1" applyAlignment="1">
      <alignment vertical="center"/>
    </xf>
    <xf numFmtId="49" fontId="7" fillId="0" borderId="14" xfId="2" applyNumberFormat="1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 wrapText="1"/>
    </xf>
    <xf numFmtId="3" fontId="5" fillId="0" borderId="14" xfId="2" applyNumberFormat="1" applyFont="1" applyFill="1" applyBorder="1" applyAlignment="1">
      <alignment vertical="center"/>
    </xf>
    <xf numFmtId="49" fontId="14" fillId="0" borderId="16" xfId="12" applyNumberFormat="1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wrapText="1"/>
    </xf>
    <xf numFmtId="0" fontId="14" fillId="0" borderId="16" xfId="9" applyFont="1" applyFill="1" applyBorder="1" applyAlignment="1">
      <alignment horizontal="left" vertical="center" wrapText="1"/>
    </xf>
    <xf numFmtId="0" fontId="16" fillId="0" borderId="16" xfId="9" applyFont="1" applyFill="1" applyBorder="1" applyAlignment="1">
      <alignment horizontal="left" vertical="center" wrapText="1"/>
    </xf>
    <xf numFmtId="49" fontId="7" fillId="0" borderId="16" xfId="2" quotePrefix="1" applyNumberFormat="1" applyFont="1" applyFill="1" applyBorder="1" applyAlignment="1">
      <alignment horizontal="left" vertical="center"/>
    </xf>
    <xf numFmtId="3" fontId="3" fillId="0" borderId="16" xfId="10" applyNumberFormat="1" applyFont="1" applyFill="1" applyBorder="1" applyAlignment="1">
      <alignment horizontal="right" vertical="center"/>
    </xf>
    <xf numFmtId="3" fontId="5" fillId="0" borderId="16" xfId="5" applyNumberFormat="1" applyFont="1" applyFill="1" applyBorder="1" applyAlignment="1">
      <alignment horizontal="center" vertical="center" wrapText="1"/>
    </xf>
    <xf numFmtId="9" fontId="7" fillId="0" borderId="16" xfId="2" applyNumberFormat="1" applyFont="1" applyFill="1" applyBorder="1" applyAlignment="1">
      <alignment horizontal="left" vertical="center" wrapText="1"/>
    </xf>
  </cellXfs>
  <cellStyles count="14">
    <cellStyle name="Good 2" xfId="11"/>
    <cellStyle name="Neutral 2" xfId="13"/>
    <cellStyle name="Normal" xfId="0" builtinId="0"/>
    <cellStyle name="Normal 11" xfId="5"/>
    <cellStyle name="Normal 14 11" xfId="6"/>
    <cellStyle name="Normal 22 2 2 9 2 2 2 2" xfId="10"/>
    <cellStyle name="Normal 22 2 2 9 6" xfId="9"/>
    <cellStyle name="Normal 22 2 2 9 7" xfId="2"/>
    <cellStyle name="Normal 39 7" xfId="8"/>
    <cellStyle name="Normal_Finansirane1" xfId="3"/>
    <cellStyle name="Normal_Sheet1" xfId="7"/>
    <cellStyle name="Normal_Tabl.otcheti NRD2002- m.09" xfId="4"/>
    <cellStyle name="Normal_Наредба 40" xfId="1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8"/>
  <sheetViews>
    <sheetView tabSelected="1" zoomScaleNormal="100" zoomScaleSheetLayoutView="96" workbookViewId="0">
      <pane ySplit="1" topLeftCell="A2" activePane="bottomLeft" state="frozen"/>
      <selection pane="bottomLeft" activeCell="J7" sqref="J7"/>
    </sheetView>
  </sheetViews>
  <sheetFormatPr defaultColWidth="9.140625" defaultRowHeight="15"/>
  <cols>
    <col min="1" max="1" width="14" style="1" customWidth="1"/>
    <col min="2" max="2" width="5.5703125" style="2" customWidth="1"/>
    <col min="3" max="3" width="37" style="4" customWidth="1"/>
    <col min="4" max="4" width="13.140625" style="4" customWidth="1"/>
    <col min="5" max="6" width="12.7109375" style="3" hidden="1" customWidth="1"/>
    <col min="7" max="7" width="12.28515625" style="49" hidden="1" customWidth="1"/>
    <col min="8" max="8" width="15.85546875" style="4" customWidth="1"/>
    <col min="9" max="9" width="9.85546875" style="4" hidden="1" customWidth="1"/>
    <col min="10" max="10" width="11.85546875" style="4" customWidth="1"/>
    <col min="11" max="11" width="16.140625" style="4" customWidth="1"/>
    <col min="12" max="12" width="17.140625" style="4" customWidth="1"/>
    <col min="13" max="13" width="17.28515625" style="4" customWidth="1"/>
    <col min="14" max="16384" width="9.140625" style="4"/>
  </cols>
  <sheetData>
    <row r="1" spans="1:13" ht="15.75" thickBot="1">
      <c r="C1" s="3"/>
      <c r="G1" s="5"/>
      <c r="H1" s="6"/>
      <c r="I1" s="7"/>
    </row>
    <row r="2" spans="1:13" ht="130.5" customHeight="1">
      <c r="A2" s="71"/>
      <c r="B2" s="73" t="s">
        <v>0</v>
      </c>
      <c r="C2" s="75" t="s">
        <v>1</v>
      </c>
      <c r="D2" s="8" t="s">
        <v>2</v>
      </c>
      <c r="E2" s="9" t="s">
        <v>3</v>
      </c>
      <c r="F2" s="9" t="s">
        <v>4</v>
      </c>
      <c r="G2" s="10" t="s">
        <v>5</v>
      </c>
      <c r="H2" s="11" t="s">
        <v>975</v>
      </c>
      <c r="I2" s="11" t="s">
        <v>6</v>
      </c>
      <c r="J2" s="12" t="s">
        <v>7</v>
      </c>
      <c r="K2" s="13" t="s">
        <v>8</v>
      </c>
    </row>
    <row r="3" spans="1:13" ht="12.75" customHeight="1" thickBot="1">
      <c r="A3" s="72"/>
      <c r="B3" s="74"/>
      <c r="C3" s="76"/>
      <c r="D3" s="14" t="s">
        <v>9</v>
      </c>
      <c r="E3" s="14"/>
      <c r="F3" s="14" t="s">
        <v>9</v>
      </c>
      <c r="G3" s="15" t="s">
        <v>9</v>
      </c>
      <c r="H3" s="14"/>
      <c r="I3" s="14" t="s">
        <v>10</v>
      </c>
      <c r="J3" s="16" t="s">
        <v>11</v>
      </c>
      <c r="K3" s="17" t="s">
        <v>9</v>
      </c>
    </row>
    <row r="4" spans="1:13" s="23" customFormat="1" ht="15.6" customHeight="1" thickBot="1">
      <c r="A4" s="18"/>
      <c r="B4" s="19"/>
      <c r="C4" s="20"/>
      <c r="D4" s="20"/>
      <c r="E4" s="21"/>
      <c r="F4" s="21"/>
      <c r="G4" s="21"/>
      <c r="H4" s="21"/>
      <c r="I4" s="21"/>
      <c r="J4" s="21"/>
      <c r="K4" s="22"/>
    </row>
    <row r="5" spans="1:13" s="23" customFormat="1" ht="15.6" customHeight="1" thickBot="1">
      <c r="A5" s="63"/>
      <c r="B5" s="64"/>
      <c r="C5" s="65"/>
      <c r="D5" s="66"/>
      <c r="E5" s="67"/>
      <c r="F5" s="67"/>
      <c r="G5" s="68"/>
      <c r="H5" s="67"/>
      <c r="I5" s="69"/>
      <c r="J5" s="69"/>
      <c r="K5" s="70"/>
    </row>
    <row r="6" spans="1:13" s="32" customFormat="1" ht="15.75" thickBot="1">
      <c r="A6" s="24"/>
      <c r="B6" s="25"/>
      <c r="C6" s="26" t="s">
        <v>12</v>
      </c>
      <c r="D6" s="27"/>
      <c r="E6" s="28"/>
      <c r="F6" s="28"/>
      <c r="G6" s="29"/>
      <c r="H6" s="28"/>
      <c r="I6" s="30"/>
      <c r="J6" s="31">
        <f>J7+J420+J429</f>
        <v>3729040</v>
      </c>
      <c r="K6" s="31">
        <f>K7+K420+K429</f>
        <v>2203447871</v>
      </c>
      <c r="L6" s="62"/>
      <c r="M6" s="62"/>
    </row>
    <row r="7" spans="1:13" s="40" customFormat="1">
      <c r="A7" s="33"/>
      <c r="B7" s="34"/>
      <c r="C7" s="35" t="s">
        <v>13</v>
      </c>
      <c r="D7" s="36"/>
      <c r="E7" s="37"/>
      <c r="F7" s="37"/>
      <c r="G7" s="38"/>
      <c r="H7" s="37"/>
      <c r="I7" s="38"/>
      <c r="J7" s="39">
        <f>SUM(J8:J419)</f>
        <v>2172713</v>
      </c>
      <c r="K7" s="39">
        <f>SUM(K8:K419)</f>
        <v>1886663983</v>
      </c>
      <c r="L7" s="53"/>
      <c r="M7" s="53"/>
    </row>
    <row r="8" spans="1:13" s="40" customFormat="1" ht="24">
      <c r="A8" s="77" t="s">
        <v>14</v>
      </c>
      <c r="B8" s="78" t="s">
        <v>15</v>
      </c>
      <c r="C8" s="79" t="s">
        <v>16</v>
      </c>
      <c r="D8" s="57">
        <v>400</v>
      </c>
      <c r="E8" s="41">
        <v>0.35000000000000009</v>
      </c>
      <c r="F8" s="57">
        <v>140</v>
      </c>
      <c r="G8" s="58">
        <v>456</v>
      </c>
      <c r="H8" s="58">
        <v>484</v>
      </c>
      <c r="I8" s="41">
        <v>0.20999999999999996</v>
      </c>
      <c r="J8" s="59">
        <v>32995</v>
      </c>
      <c r="K8" s="60">
        <f>IF(H8="","",H8*J8)</f>
        <v>15969580</v>
      </c>
    </row>
    <row r="9" spans="1:13" s="40" customFormat="1" ht="36">
      <c r="A9" s="77" t="s">
        <v>14</v>
      </c>
      <c r="B9" s="55" t="s">
        <v>17</v>
      </c>
      <c r="C9" s="61" t="s">
        <v>18</v>
      </c>
      <c r="D9" s="60">
        <v>800</v>
      </c>
      <c r="E9" s="41">
        <v>0</v>
      </c>
      <c r="F9" s="57">
        <v>0</v>
      </c>
      <c r="G9" s="58">
        <v>800</v>
      </c>
      <c r="H9" s="58">
        <v>800</v>
      </c>
      <c r="I9" s="41">
        <v>0</v>
      </c>
      <c r="J9" s="59">
        <v>6964</v>
      </c>
      <c r="K9" s="60">
        <f t="shared" ref="K9:K72" si="0">IF(H9="","",H9*J9)</f>
        <v>5571200</v>
      </c>
    </row>
    <row r="10" spans="1:13" s="40" customFormat="1" ht="24">
      <c r="A10" s="77" t="s">
        <v>14</v>
      </c>
      <c r="B10" s="55" t="s">
        <v>19</v>
      </c>
      <c r="C10" s="61" t="s">
        <v>20</v>
      </c>
      <c r="D10" s="60">
        <v>150</v>
      </c>
      <c r="E10" s="41">
        <v>0.66666666666666674</v>
      </c>
      <c r="F10" s="57">
        <v>100</v>
      </c>
      <c r="G10" s="58">
        <v>250</v>
      </c>
      <c r="H10" s="58">
        <v>210</v>
      </c>
      <c r="I10" s="41">
        <v>0.39999999999999991</v>
      </c>
      <c r="J10" s="59">
        <v>443</v>
      </c>
      <c r="K10" s="60">
        <f t="shared" si="0"/>
        <v>93030</v>
      </c>
    </row>
    <row r="11" spans="1:13" s="40" customFormat="1">
      <c r="A11" s="77" t="s">
        <v>14</v>
      </c>
      <c r="B11" s="55" t="s">
        <v>21</v>
      </c>
      <c r="C11" s="61" t="s">
        <v>22</v>
      </c>
      <c r="D11" s="60"/>
      <c r="E11" s="41"/>
      <c r="F11" s="57">
        <v>0</v>
      </c>
      <c r="G11" s="58" t="s">
        <v>23</v>
      </c>
      <c r="H11" s="58" t="s">
        <v>23</v>
      </c>
      <c r="I11" s="41" t="s">
        <v>23</v>
      </c>
      <c r="J11" s="59"/>
      <c r="K11" s="60" t="str">
        <f t="shared" si="0"/>
        <v/>
      </c>
    </row>
    <row r="12" spans="1:13" s="40" customFormat="1" ht="36">
      <c r="A12" s="77" t="s">
        <v>14</v>
      </c>
      <c r="B12" s="55" t="s">
        <v>24</v>
      </c>
      <c r="C12" s="61" t="s">
        <v>25</v>
      </c>
      <c r="D12" s="60">
        <v>170</v>
      </c>
      <c r="E12" s="41">
        <v>0.64705882352941169</v>
      </c>
      <c r="F12" s="57">
        <v>110</v>
      </c>
      <c r="G12" s="58">
        <v>204</v>
      </c>
      <c r="H12" s="58">
        <v>236</v>
      </c>
      <c r="I12" s="41">
        <v>0.38823529411764701</v>
      </c>
      <c r="J12" s="59">
        <v>6581</v>
      </c>
      <c r="K12" s="60">
        <f t="shared" si="0"/>
        <v>1553116</v>
      </c>
    </row>
    <row r="13" spans="1:13" s="40" customFormat="1" ht="36">
      <c r="A13" s="77" t="s">
        <v>14</v>
      </c>
      <c r="B13" s="55" t="s">
        <v>26</v>
      </c>
      <c r="C13" s="61" t="s">
        <v>27</v>
      </c>
      <c r="D13" s="60">
        <v>280</v>
      </c>
      <c r="E13" s="41">
        <v>0.35714285714285721</v>
      </c>
      <c r="F13" s="57">
        <v>100</v>
      </c>
      <c r="G13" s="58">
        <v>330</v>
      </c>
      <c r="H13" s="58">
        <v>340</v>
      </c>
      <c r="I13" s="41">
        <v>0.21428571428571419</v>
      </c>
      <c r="J13" s="59">
        <v>1099</v>
      </c>
      <c r="K13" s="60">
        <f t="shared" si="0"/>
        <v>373660</v>
      </c>
    </row>
    <row r="14" spans="1:13" s="40" customFormat="1">
      <c r="A14" s="77" t="s">
        <v>14</v>
      </c>
      <c r="B14" s="55" t="s">
        <v>28</v>
      </c>
      <c r="C14" s="61" t="s">
        <v>29</v>
      </c>
      <c r="D14" s="60">
        <v>850</v>
      </c>
      <c r="E14" s="41">
        <v>0.17647058823529416</v>
      </c>
      <c r="F14" s="57">
        <v>150</v>
      </c>
      <c r="G14" s="58">
        <v>914</v>
      </c>
      <c r="H14" s="58">
        <v>940</v>
      </c>
      <c r="I14" s="41">
        <v>0.10588235294117654</v>
      </c>
      <c r="J14" s="59">
        <v>48902</v>
      </c>
      <c r="K14" s="60">
        <f t="shared" si="0"/>
        <v>45967880</v>
      </c>
    </row>
    <row r="15" spans="1:13" s="40" customFormat="1">
      <c r="A15" s="77" t="s">
        <v>30</v>
      </c>
      <c r="B15" s="55" t="s">
        <v>31</v>
      </c>
      <c r="C15" s="61" t="s">
        <v>32</v>
      </c>
      <c r="D15" s="60">
        <v>264</v>
      </c>
      <c r="E15" s="41">
        <v>0.13636363636363646</v>
      </c>
      <c r="F15" s="57">
        <v>36</v>
      </c>
      <c r="G15" s="58">
        <v>264</v>
      </c>
      <c r="H15" s="58">
        <v>286</v>
      </c>
      <c r="I15" s="41">
        <v>8.3333333333333259E-2</v>
      </c>
      <c r="J15" s="59">
        <v>32416</v>
      </c>
      <c r="K15" s="60">
        <f t="shared" si="0"/>
        <v>9270976</v>
      </c>
    </row>
    <row r="16" spans="1:13" s="40" customFormat="1" ht="24">
      <c r="A16" s="77" t="s">
        <v>30</v>
      </c>
      <c r="B16" s="55" t="s">
        <v>33</v>
      </c>
      <c r="C16" s="61" t="s">
        <v>34</v>
      </c>
      <c r="D16" s="60">
        <v>960</v>
      </c>
      <c r="E16" s="41">
        <v>0</v>
      </c>
      <c r="F16" s="57">
        <v>0</v>
      </c>
      <c r="G16" s="58">
        <v>960</v>
      </c>
      <c r="H16" s="58">
        <v>960</v>
      </c>
      <c r="I16" s="41">
        <v>0</v>
      </c>
      <c r="J16" s="59">
        <v>14972</v>
      </c>
      <c r="K16" s="60">
        <f t="shared" si="0"/>
        <v>14373120</v>
      </c>
    </row>
    <row r="17" spans="1:11" s="40" customFormat="1" ht="24">
      <c r="A17" s="77" t="s">
        <v>30</v>
      </c>
      <c r="B17" s="55" t="s">
        <v>35</v>
      </c>
      <c r="C17" s="61" t="s">
        <v>36</v>
      </c>
      <c r="D17" s="60">
        <v>1440</v>
      </c>
      <c r="E17" s="41">
        <v>0</v>
      </c>
      <c r="F17" s="57">
        <v>0</v>
      </c>
      <c r="G17" s="58">
        <v>1440</v>
      </c>
      <c r="H17" s="58">
        <v>1440</v>
      </c>
      <c r="I17" s="41">
        <v>0</v>
      </c>
      <c r="J17" s="59">
        <v>5196</v>
      </c>
      <c r="K17" s="60">
        <f t="shared" si="0"/>
        <v>7482240</v>
      </c>
    </row>
    <row r="18" spans="1:11" s="40" customFormat="1" ht="24">
      <c r="A18" s="77" t="s">
        <v>30</v>
      </c>
      <c r="B18" s="55" t="s">
        <v>37</v>
      </c>
      <c r="C18" s="61" t="s">
        <v>38</v>
      </c>
      <c r="D18" s="60">
        <v>1080</v>
      </c>
      <c r="E18" s="41">
        <v>0.1518518518518519</v>
      </c>
      <c r="F18" s="57">
        <v>164</v>
      </c>
      <c r="G18" s="58">
        <v>1194</v>
      </c>
      <c r="H18" s="58">
        <v>1178</v>
      </c>
      <c r="I18" s="41">
        <v>9.0740740740740788E-2</v>
      </c>
      <c r="J18" s="59">
        <v>3321</v>
      </c>
      <c r="K18" s="60">
        <f t="shared" si="0"/>
        <v>3912138</v>
      </c>
    </row>
    <row r="19" spans="1:11" s="40" customFormat="1" ht="24">
      <c r="A19" s="77" t="s">
        <v>30</v>
      </c>
      <c r="B19" s="55" t="s">
        <v>39</v>
      </c>
      <c r="C19" s="61" t="s">
        <v>40</v>
      </c>
      <c r="D19" s="60">
        <v>1560</v>
      </c>
      <c r="E19" s="41">
        <v>0</v>
      </c>
      <c r="F19" s="57">
        <v>0</v>
      </c>
      <c r="G19" s="58">
        <v>1560</v>
      </c>
      <c r="H19" s="58">
        <v>1560</v>
      </c>
      <c r="I19" s="41">
        <v>0</v>
      </c>
      <c r="J19" s="59">
        <v>3294</v>
      </c>
      <c r="K19" s="60">
        <f t="shared" si="0"/>
        <v>5138640</v>
      </c>
    </row>
    <row r="20" spans="1:11" s="40" customFormat="1" ht="24">
      <c r="A20" s="77" t="s">
        <v>30</v>
      </c>
      <c r="B20" s="55" t="s">
        <v>41</v>
      </c>
      <c r="C20" s="61" t="s">
        <v>42</v>
      </c>
      <c r="D20" s="60">
        <v>4320</v>
      </c>
      <c r="E20" s="41">
        <v>0</v>
      </c>
      <c r="F20" s="57">
        <v>0</v>
      </c>
      <c r="G20" s="58">
        <v>4320</v>
      </c>
      <c r="H20" s="58">
        <v>4320</v>
      </c>
      <c r="I20" s="41">
        <v>0</v>
      </c>
      <c r="J20" s="59">
        <v>810</v>
      </c>
      <c r="K20" s="60">
        <f t="shared" si="0"/>
        <v>3499200</v>
      </c>
    </row>
    <row r="21" spans="1:11" s="40" customFormat="1" ht="24">
      <c r="A21" s="77" t="s">
        <v>30</v>
      </c>
      <c r="B21" s="55" t="s">
        <v>43</v>
      </c>
      <c r="C21" s="61" t="s">
        <v>44</v>
      </c>
      <c r="D21" s="60">
        <v>1560</v>
      </c>
      <c r="E21" s="41">
        <v>0</v>
      </c>
      <c r="F21" s="57">
        <v>0</v>
      </c>
      <c r="G21" s="58">
        <v>1560</v>
      </c>
      <c r="H21" s="58">
        <v>1560</v>
      </c>
      <c r="I21" s="41">
        <v>0</v>
      </c>
      <c r="J21" s="59">
        <v>2902</v>
      </c>
      <c r="K21" s="60">
        <f t="shared" si="0"/>
        <v>4527120</v>
      </c>
    </row>
    <row r="22" spans="1:11" s="40" customFormat="1" ht="36">
      <c r="A22" s="77" t="s">
        <v>30</v>
      </c>
      <c r="B22" s="55" t="s">
        <v>45</v>
      </c>
      <c r="C22" s="61" t="s">
        <v>46</v>
      </c>
      <c r="D22" s="60">
        <v>2400</v>
      </c>
      <c r="E22" s="41">
        <v>0</v>
      </c>
      <c r="F22" s="57">
        <v>0</v>
      </c>
      <c r="G22" s="58">
        <v>2400</v>
      </c>
      <c r="H22" s="58">
        <v>2400</v>
      </c>
      <c r="I22" s="41">
        <v>0</v>
      </c>
      <c r="J22" s="59">
        <v>1458</v>
      </c>
      <c r="K22" s="60">
        <f t="shared" si="0"/>
        <v>3499200</v>
      </c>
    </row>
    <row r="23" spans="1:11" s="40" customFormat="1" ht="36">
      <c r="A23" s="77" t="s">
        <v>30</v>
      </c>
      <c r="B23" s="55" t="s">
        <v>47</v>
      </c>
      <c r="C23" s="61" t="s">
        <v>48</v>
      </c>
      <c r="D23" s="60">
        <v>4160</v>
      </c>
      <c r="E23" s="41">
        <v>0</v>
      </c>
      <c r="F23" s="57">
        <v>0</v>
      </c>
      <c r="G23" s="58">
        <v>4160</v>
      </c>
      <c r="H23" s="58">
        <v>4160</v>
      </c>
      <c r="I23" s="41">
        <v>0</v>
      </c>
      <c r="J23" s="59">
        <v>823</v>
      </c>
      <c r="K23" s="60">
        <f t="shared" si="0"/>
        <v>3423680</v>
      </c>
    </row>
    <row r="24" spans="1:11" s="40" customFormat="1" ht="24">
      <c r="A24" s="77" t="s">
        <v>30</v>
      </c>
      <c r="B24" s="55" t="s">
        <v>49</v>
      </c>
      <c r="C24" s="61" t="s">
        <v>50</v>
      </c>
      <c r="D24" s="60"/>
      <c r="E24" s="41"/>
      <c r="F24" s="57">
        <v>0</v>
      </c>
      <c r="G24" s="58" t="s">
        <v>23</v>
      </c>
      <c r="H24" s="58" t="s">
        <v>23</v>
      </c>
      <c r="I24" s="41" t="s">
        <v>23</v>
      </c>
      <c r="J24" s="59"/>
      <c r="K24" s="60" t="str">
        <f t="shared" si="0"/>
        <v/>
      </c>
    </row>
    <row r="25" spans="1:11" s="40" customFormat="1" ht="36">
      <c r="A25" s="77" t="s">
        <v>30</v>
      </c>
      <c r="B25" s="55" t="s">
        <v>51</v>
      </c>
      <c r="C25" s="61" t="s">
        <v>52</v>
      </c>
      <c r="D25" s="60">
        <v>4290</v>
      </c>
      <c r="E25" s="41">
        <v>0</v>
      </c>
      <c r="F25" s="57">
        <v>0</v>
      </c>
      <c r="G25" s="58">
        <v>4290</v>
      </c>
      <c r="H25" s="58">
        <v>4290</v>
      </c>
      <c r="I25" s="41">
        <v>0</v>
      </c>
      <c r="J25" s="59">
        <v>255</v>
      </c>
      <c r="K25" s="60">
        <f t="shared" si="0"/>
        <v>1093950</v>
      </c>
    </row>
    <row r="26" spans="1:11" s="40" customFormat="1" ht="36">
      <c r="A26" s="77" t="s">
        <v>30</v>
      </c>
      <c r="B26" s="55" t="s">
        <v>53</v>
      </c>
      <c r="C26" s="61" t="s">
        <v>54</v>
      </c>
      <c r="D26" s="60">
        <v>7670</v>
      </c>
      <c r="E26" s="41">
        <v>0</v>
      </c>
      <c r="F26" s="57">
        <v>0</v>
      </c>
      <c r="G26" s="58">
        <v>7670</v>
      </c>
      <c r="H26" s="58">
        <v>7670</v>
      </c>
      <c r="I26" s="41">
        <v>0</v>
      </c>
      <c r="J26" s="59">
        <v>1215</v>
      </c>
      <c r="K26" s="60">
        <f t="shared" si="0"/>
        <v>9319050</v>
      </c>
    </row>
    <row r="27" spans="1:11" s="40" customFormat="1" ht="48">
      <c r="A27" s="77" t="s">
        <v>55</v>
      </c>
      <c r="B27" s="55" t="s">
        <v>56</v>
      </c>
      <c r="C27" s="61" t="s">
        <v>57</v>
      </c>
      <c r="D27" s="60">
        <v>385</v>
      </c>
      <c r="E27" s="41">
        <v>0.29067006802721074</v>
      </c>
      <c r="F27" s="57">
        <v>111.90797619047612</v>
      </c>
      <c r="G27" s="58">
        <v>424</v>
      </c>
      <c r="H27" s="58">
        <v>452</v>
      </c>
      <c r="I27" s="41">
        <v>0.17402597402597397</v>
      </c>
      <c r="J27" s="59">
        <v>7004</v>
      </c>
      <c r="K27" s="60">
        <f t="shared" si="0"/>
        <v>3165808</v>
      </c>
    </row>
    <row r="28" spans="1:11" s="40" customFormat="1" ht="24">
      <c r="A28" s="77" t="s">
        <v>55</v>
      </c>
      <c r="B28" s="55" t="s">
        <v>58</v>
      </c>
      <c r="C28" s="61" t="s">
        <v>59</v>
      </c>
      <c r="D28" s="60"/>
      <c r="E28" s="41"/>
      <c r="F28" s="57">
        <v>0</v>
      </c>
      <c r="G28" s="58" t="s">
        <v>23</v>
      </c>
      <c r="H28" s="58" t="s">
        <v>23</v>
      </c>
      <c r="I28" s="41" t="s">
        <v>23</v>
      </c>
      <c r="J28" s="59"/>
      <c r="K28" s="60" t="str">
        <f t="shared" si="0"/>
        <v/>
      </c>
    </row>
    <row r="29" spans="1:11" s="40" customFormat="1" ht="24">
      <c r="A29" s="77" t="s">
        <v>55</v>
      </c>
      <c r="B29" s="55" t="s">
        <v>60</v>
      </c>
      <c r="C29" s="61" t="s">
        <v>61</v>
      </c>
      <c r="D29" s="60">
        <v>750</v>
      </c>
      <c r="E29" s="41">
        <v>0</v>
      </c>
      <c r="F29" s="57">
        <v>0</v>
      </c>
      <c r="G29" s="58">
        <v>750</v>
      </c>
      <c r="H29" s="58">
        <v>750</v>
      </c>
      <c r="I29" s="41">
        <v>0</v>
      </c>
      <c r="J29" s="59">
        <v>18715</v>
      </c>
      <c r="K29" s="60">
        <f t="shared" si="0"/>
        <v>14036250</v>
      </c>
    </row>
    <row r="30" spans="1:11" s="40" customFormat="1" ht="24">
      <c r="A30" s="77" t="s">
        <v>55</v>
      </c>
      <c r="B30" s="55" t="s">
        <v>62</v>
      </c>
      <c r="C30" s="61" t="s">
        <v>63</v>
      </c>
      <c r="D30" s="60">
        <v>975</v>
      </c>
      <c r="E30" s="41">
        <v>0</v>
      </c>
      <c r="F30" s="57">
        <v>0</v>
      </c>
      <c r="G30" s="58">
        <v>975</v>
      </c>
      <c r="H30" s="58">
        <v>975</v>
      </c>
      <c r="I30" s="41">
        <v>0</v>
      </c>
      <c r="J30" s="59">
        <v>54</v>
      </c>
      <c r="K30" s="60">
        <f t="shared" si="0"/>
        <v>52650</v>
      </c>
    </row>
    <row r="31" spans="1:11" s="40" customFormat="1" ht="24">
      <c r="A31" s="77" t="s">
        <v>55</v>
      </c>
      <c r="B31" s="55" t="s">
        <v>64</v>
      </c>
      <c r="C31" s="61" t="s">
        <v>65</v>
      </c>
      <c r="D31" s="60"/>
      <c r="E31" s="41"/>
      <c r="F31" s="57">
        <v>0</v>
      </c>
      <c r="G31" s="58" t="s">
        <v>23</v>
      </c>
      <c r="H31" s="58" t="s">
        <v>23</v>
      </c>
      <c r="I31" s="41" t="s">
        <v>23</v>
      </c>
      <c r="J31" s="59"/>
      <c r="K31" s="60" t="str">
        <f t="shared" si="0"/>
        <v/>
      </c>
    </row>
    <row r="32" spans="1:11" s="40" customFormat="1" ht="36">
      <c r="A32" s="77" t="s">
        <v>55</v>
      </c>
      <c r="B32" s="55" t="s">
        <v>66</v>
      </c>
      <c r="C32" s="61" t="s">
        <v>67</v>
      </c>
      <c r="D32" s="60">
        <v>1320</v>
      </c>
      <c r="E32" s="41">
        <v>0</v>
      </c>
      <c r="F32" s="57">
        <v>0</v>
      </c>
      <c r="G32" s="58">
        <v>1320</v>
      </c>
      <c r="H32" s="58">
        <v>1320</v>
      </c>
      <c r="I32" s="41">
        <v>0</v>
      </c>
      <c r="J32" s="59">
        <v>11</v>
      </c>
      <c r="K32" s="60">
        <f t="shared" si="0"/>
        <v>14520</v>
      </c>
    </row>
    <row r="33" spans="1:11" s="40" customFormat="1" ht="36">
      <c r="A33" s="77" t="s">
        <v>55</v>
      </c>
      <c r="B33" s="55" t="s">
        <v>68</v>
      </c>
      <c r="C33" s="61" t="s">
        <v>69</v>
      </c>
      <c r="D33" s="60">
        <v>1716</v>
      </c>
      <c r="E33" s="41">
        <v>0</v>
      </c>
      <c r="F33" s="57">
        <v>0</v>
      </c>
      <c r="G33" s="58">
        <v>1716</v>
      </c>
      <c r="H33" s="58">
        <v>1716</v>
      </c>
      <c r="I33" s="41">
        <v>0</v>
      </c>
      <c r="J33" s="59">
        <v>87</v>
      </c>
      <c r="K33" s="60">
        <f t="shared" si="0"/>
        <v>149292</v>
      </c>
    </row>
    <row r="34" spans="1:11" s="40" customFormat="1">
      <c r="A34" s="77" t="s">
        <v>55</v>
      </c>
      <c r="B34" s="55" t="s">
        <v>70</v>
      </c>
      <c r="C34" s="61" t="s">
        <v>71</v>
      </c>
      <c r="D34" s="60"/>
      <c r="E34" s="41"/>
      <c r="F34" s="57">
        <v>0</v>
      </c>
      <c r="G34" s="58" t="s">
        <v>23</v>
      </c>
      <c r="H34" s="58" t="s">
        <v>23</v>
      </c>
      <c r="I34" s="41" t="s">
        <v>23</v>
      </c>
      <c r="J34" s="59"/>
      <c r="K34" s="60" t="str">
        <f t="shared" si="0"/>
        <v/>
      </c>
    </row>
    <row r="35" spans="1:11" s="40" customFormat="1" ht="24">
      <c r="A35" s="77" t="s">
        <v>55</v>
      </c>
      <c r="B35" s="55" t="s">
        <v>72</v>
      </c>
      <c r="C35" s="61" t="s">
        <v>73</v>
      </c>
      <c r="D35" s="60">
        <v>550</v>
      </c>
      <c r="E35" s="41">
        <v>0.27454545454545465</v>
      </c>
      <c r="F35" s="57">
        <v>151</v>
      </c>
      <c r="G35" s="58">
        <v>611</v>
      </c>
      <c r="H35" s="58">
        <v>641</v>
      </c>
      <c r="I35" s="41">
        <v>0.16545454545454552</v>
      </c>
      <c r="J35" s="59">
        <v>4023</v>
      </c>
      <c r="K35" s="60">
        <f t="shared" si="0"/>
        <v>2578743</v>
      </c>
    </row>
    <row r="36" spans="1:11" s="40" customFormat="1" ht="24">
      <c r="A36" s="77" t="s">
        <v>55</v>
      </c>
      <c r="B36" s="55" t="s">
        <v>74</v>
      </c>
      <c r="C36" s="61" t="s">
        <v>75</v>
      </c>
      <c r="D36" s="60">
        <v>1100</v>
      </c>
      <c r="E36" s="41">
        <v>0.23636363636363633</v>
      </c>
      <c r="F36" s="57">
        <v>260</v>
      </c>
      <c r="G36" s="58">
        <v>1210</v>
      </c>
      <c r="H36" s="58">
        <v>1256</v>
      </c>
      <c r="I36" s="41">
        <v>0.14181818181818184</v>
      </c>
      <c r="J36" s="59">
        <v>531</v>
      </c>
      <c r="K36" s="60">
        <f t="shared" si="0"/>
        <v>666936</v>
      </c>
    </row>
    <row r="37" spans="1:11" s="40" customFormat="1" ht="36">
      <c r="A37" s="77" t="s">
        <v>55</v>
      </c>
      <c r="B37" s="55" t="s">
        <v>76</v>
      </c>
      <c r="C37" s="61" t="s">
        <v>77</v>
      </c>
      <c r="D37" s="60"/>
      <c r="E37" s="41"/>
      <c r="F37" s="57">
        <v>0</v>
      </c>
      <c r="G37" s="58" t="s">
        <v>23</v>
      </c>
      <c r="H37" s="58" t="s">
        <v>23</v>
      </c>
      <c r="I37" s="41" t="s">
        <v>23</v>
      </c>
      <c r="J37" s="59"/>
      <c r="K37" s="60" t="str">
        <f t="shared" si="0"/>
        <v/>
      </c>
    </row>
    <row r="38" spans="1:11" s="40" customFormat="1" ht="36">
      <c r="A38" s="77" t="s">
        <v>55</v>
      </c>
      <c r="B38" s="55" t="s">
        <v>78</v>
      </c>
      <c r="C38" s="61" t="s">
        <v>79</v>
      </c>
      <c r="D38" s="60">
        <v>3318</v>
      </c>
      <c r="E38" s="41">
        <v>0</v>
      </c>
      <c r="F38" s="57">
        <v>0</v>
      </c>
      <c r="G38" s="58">
        <v>3318</v>
      </c>
      <c r="H38" s="58">
        <v>3318</v>
      </c>
      <c r="I38" s="41">
        <v>0</v>
      </c>
      <c r="J38" s="59">
        <v>13280</v>
      </c>
      <c r="K38" s="60">
        <f t="shared" si="0"/>
        <v>44063040</v>
      </c>
    </row>
    <row r="39" spans="1:11" s="40" customFormat="1" ht="36">
      <c r="A39" s="77" t="s">
        <v>55</v>
      </c>
      <c r="B39" s="55" t="s">
        <v>80</v>
      </c>
      <c r="C39" s="61" t="s">
        <v>81</v>
      </c>
      <c r="D39" s="60">
        <v>4313</v>
      </c>
      <c r="E39" s="41">
        <v>0</v>
      </c>
      <c r="F39" s="57">
        <v>0</v>
      </c>
      <c r="G39" s="58">
        <v>4313</v>
      </c>
      <c r="H39" s="58">
        <v>4313</v>
      </c>
      <c r="I39" s="41">
        <v>0</v>
      </c>
      <c r="J39" s="59">
        <v>2</v>
      </c>
      <c r="K39" s="60">
        <f t="shared" si="0"/>
        <v>8626</v>
      </c>
    </row>
    <row r="40" spans="1:11" s="40" customFormat="1" ht="36">
      <c r="A40" s="77" t="s">
        <v>55</v>
      </c>
      <c r="B40" s="55" t="s">
        <v>82</v>
      </c>
      <c r="C40" s="61" t="s">
        <v>83</v>
      </c>
      <c r="D40" s="60"/>
      <c r="E40" s="41"/>
      <c r="F40" s="57">
        <v>0</v>
      </c>
      <c r="G40" s="58" t="s">
        <v>23</v>
      </c>
      <c r="H40" s="58" t="s">
        <v>23</v>
      </c>
      <c r="I40" s="41" t="s">
        <v>23</v>
      </c>
      <c r="J40" s="59"/>
      <c r="K40" s="60" t="str">
        <f t="shared" si="0"/>
        <v/>
      </c>
    </row>
    <row r="41" spans="1:11" s="40" customFormat="1" ht="36">
      <c r="A41" s="77" t="s">
        <v>55</v>
      </c>
      <c r="B41" s="55" t="s">
        <v>84</v>
      </c>
      <c r="C41" s="61" t="s">
        <v>85</v>
      </c>
      <c r="D41" s="60">
        <v>3318</v>
      </c>
      <c r="E41" s="41">
        <v>0</v>
      </c>
      <c r="F41" s="57">
        <v>0</v>
      </c>
      <c r="G41" s="58">
        <v>3318</v>
      </c>
      <c r="H41" s="58">
        <v>3318</v>
      </c>
      <c r="I41" s="41">
        <v>0</v>
      </c>
      <c r="J41" s="59">
        <v>1218</v>
      </c>
      <c r="K41" s="60">
        <f t="shared" si="0"/>
        <v>4041324</v>
      </c>
    </row>
    <row r="42" spans="1:11" s="40" customFormat="1" ht="36">
      <c r="A42" s="77" t="s">
        <v>55</v>
      </c>
      <c r="B42" s="55" t="s">
        <v>86</v>
      </c>
      <c r="C42" s="61" t="s">
        <v>87</v>
      </c>
      <c r="D42" s="60">
        <v>4313</v>
      </c>
      <c r="E42" s="41">
        <v>0</v>
      </c>
      <c r="F42" s="57">
        <v>0</v>
      </c>
      <c r="G42" s="58">
        <v>4313</v>
      </c>
      <c r="H42" s="58">
        <v>4313</v>
      </c>
      <c r="I42" s="41">
        <v>0</v>
      </c>
      <c r="J42" s="59">
        <v>10</v>
      </c>
      <c r="K42" s="60">
        <f t="shared" si="0"/>
        <v>43130</v>
      </c>
    </row>
    <row r="43" spans="1:11" s="40" customFormat="1" ht="36">
      <c r="A43" s="77" t="s">
        <v>55</v>
      </c>
      <c r="B43" s="55" t="s">
        <v>88</v>
      </c>
      <c r="C43" s="61" t="s">
        <v>89</v>
      </c>
      <c r="D43" s="60"/>
      <c r="E43" s="41"/>
      <c r="F43" s="57">
        <v>0</v>
      </c>
      <c r="G43" s="58" t="s">
        <v>23</v>
      </c>
      <c r="H43" s="58" t="s">
        <v>23</v>
      </c>
      <c r="I43" s="41" t="s">
        <v>23</v>
      </c>
      <c r="J43" s="59"/>
      <c r="K43" s="60" t="str">
        <f t="shared" si="0"/>
        <v/>
      </c>
    </row>
    <row r="44" spans="1:11" s="40" customFormat="1" ht="36">
      <c r="A44" s="77" t="s">
        <v>55</v>
      </c>
      <c r="B44" s="55" t="s">
        <v>90</v>
      </c>
      <c r="C44" s="61" t="s">
        <v>91</v>
      </c>
      <c r="D44" s="60">
        <v>3318</v>
      </c>
      <c r="E44" s="41">
        <v>0</v>
      </c>
      <c r="F44" s="57">
        <v>0</v>
      </c>
      <c r="G44" s="58">
        <v>3318</v>
      </c>
      <c r="H44" s="58">
        <v>3318</v>
      </c>
      <c r="I44" s="41">
        <v>0</v>
      </c>
      <c r="J44" s="59">
        <v>11</v>
      </c>
      <c r="K44" s="60">
        <f t="shared" si="0"/>
        <v>36498</v>
      </c>
    </row>
    <row r="45" spans="1:11" s="40" customFormat="1" ht="36">
      <c r="A45" s="77" t="s">
        <v>55</v>
      </c>
      <c r="B45" s="55" t="s">
        <v>92</v>
      </c>
      <c r="C45" s="61" t="s">
        <v>93</v>
      </c>
      <c r="D45" s="60">
        <v>4313</v>
      </c>
      <c r="E45" s="41">
        <v>0</v>
      </c>
      <c r="F45" s="57">
        <v>0</v>
      </c>
      <c r="G45" s="58">
        <v>4313</v>
      </c>
      <c r="H45" s="58">
        <v>4313</v>
      </c>
      <c r="I45" s="41">
        <v>0</v>
      </c>
      <c r="J45" s="59">
        <v>5</v>
      </c>
      <c r="K45" s="60">
        <f t="shared" si="0"/>
        <v>21565</v>
      </c>
    </row>
    <row r="46" spans="1:11" s="40" customFormat="1" ht="36">
      <c r="A46" s="77" t="s">
        <v>55</v>
      </c>
      <c r="B46" s="55" t="s">
        <v>94</v>
      </c>
      <c r="C46" s="61" t="s">
        <v>95</v>
      </c>
      <c r="D46" s="60"/>
      <c r="E46" s="41"/>
      <c r="F46" s="57">
        <v>0</v>
      </c>
      <c r="G46" s="58" t="s">
        <v>23</v>
      </c>
      <c r="H46" s="58" t="s">
        <v>23</v>
      </c>
      <c r="I46" s="41" t="s">
        <v>23</v>
      </c>
      <c r="J46" s="59"/>
      <c r="K46" s="60" t="str">
        <f t="shared" si="0"/>
        <v/>
      </c>
    </row>
    <row r="47" spans="1:11" s="40" customFormat="1" ht="48">
      <c r="A47" s="77" t="s">
        <v>55</v>
      </c>
      <c r="B47" s="55" t="s">
        <v>96</v>
      </c>
      <c r="C47" s="61" t="s">
        <v>97</v>
      </c>
      <c r="D47" s="60">
        <v>3600</v>
      </c>
      <c r="E47" s="41">
        <v>0</v>
      </c>
      <c r="F47" s="57">
        <v>0</v>
      </c>
      <c r="G47" s="58">
        <v>3600</v>
      </c>
      <c r="H47" s="58">
        <v>3600</v>
      </c>
      <c r="I47" s="41">
        <v>0</v>
      </c>
      <c r="J47" s="59">
        <v>1</v>
      </c>
      <c r="K47" s="60">
        <f t="shared" si="0"/>
        <v>3600</v>
      </c>
    </row>
    <row r="48" spans="1:11" s="40" customFormat="1" ht="48">
      <c r="A48" s="77" t="s">
        <v>55</v>
      </c>
      <c r="B48" s="55" t="s">
        <v>98</v>
      </c>
      <c r="C48" s="61" t="s">
        <v>99</v>
      </c>
      <c r="D48" s="60">
        <v>4680</v>
      </c>
      <c r="E48" s="41">
        <v>0</v>
      </c>
      <c r="F48" s="57">
        <v>0</v>
      </c>
      <c r="G48" s="58">
        <v>4680</v>
      </c>
      <c r="H48" s="58">
        <v>4680</v>
      </c>
      <c r="I48" s="41">
        <v>0</v>
      </c>
      <c r="J48" s="59">
        <v>41</v>
      </c>
      <c r="K48" s="60">
        <f t="shared" si="0"/>
        <v>191880</v>
      </c>
    </row>
    <row r="49" spans="1:11" s="40" customFormat="1" ht="24">
      <c r="A49" s="77" t="s">
        <v>55</v>
      </c>
      <c r="B49" s="55" t="s">
        <v>100</v>
      </c>
      <c r="C49" s="61" t="s">
        <v>101</v>
      </c>
      <c r="D49" s="60">
        <v>370</v>
      </c>
      <c r="E49" s="41">
        <v>1</v>
      </c>
      <c r="F49" s="57">
        <v>370</v>
      </c>
      <c r="G49" s="58">
        <v>385</v>
      </c>
      <c r="H49" s="58">
        <v>592</v>
      </c>
      <c r="I49" s="41">
        <v>0.60000000000000009</v>
      </c>
      <c r="J49" s="59">
        <v>3</v>
      </c>
      <c r="K49" s="60">
        <f t="shared" si="0"/>
        <v>1776</v>
      </c>
    </row>
    <row r="50" spans="1:11" s="40" customFormat="1" ht="24">
      <c r="A50" s="77" t="s">
        <v>55</v>
      </c>
      <c r="B50" s="55" t="s">
        <v>102</v>
      </c>
      <c r="C50" s="61" t="s">
        <v>103</v>
      </c>
      <c r="D50" s="60">
        <v>900</v>
      </c>
      <c r="E50" s="41">
        <v>4.0000000000000036E-2</v>
      </c>
      <c r="F50" s="57">
        <v>36</v>
      </c>
      <c r="G50" s="58">
        <v>936</v>
      </c>
      <c r="H50" s="58">
        <v>922</v>
      </c>
      <c r="I50" s="41">
        <v>2.4444444444444491E-2</v>
      </c>
      <c r="J50" s="59">
        <v>22234</v>
      </c>
      <c r="K50" s="60">
        <f t="shared" si="0"/>
        <v>20499748</v>
      </c>
    </row>
    <row r="51" spans="1:11" s="40" customFormat="1" ht="24">
      <c r="A51" s="77" t="s">
        <v>55</v>
      </c>
      <c r="B51" s="55" t="s">
        <v>104</v>
      </c>
      <c r="C51" s="61" t="s">
        <v>105</v>
      </c>
      <c r="D51" s="60">
        <v>3430</v>
      </c>
      <c r="E51" s="41">
        <v>0</v>
      </c>
      <c r="F51" s="57">
        <v>0</v>
      </c>
      <c r="G51" s="58">
        <v>3430</v>
      </c>
      <c r="H51" s="58">
        <v>3430</v>
      </c>
      <c r="I51" s="41">
        <v>0</v>
      </c>
      <c r="J51" s="59">
        <v>17591</v>
      </c>
      <c r="K51" s="60">
        <f t="shared" si="0"/>
        <v>60337130</v>
      </c>
    </row>
    <row r="52" spans="1:11" s="40" customFormat="1" ht="24">
      <c r="A52" s="77" t="s">
        <v>55</v>
      </c>
      <c r="B52" s="55" t="s">
        <v>106</v>
      </c>
      <c r="C52" s="61" t="s">
        <v>107</v>
      </c>
      <c r="D52" s="60">
        <v>2750</v>
      </c>
      <c r="E52" s="41">
        <v>0</v>
      </c>
      <c r="F52" s="57">
        <v>0</v>
      </c>
      <c r="G52" s="58">
        <v>2750</v>
      </c>
      <c r="H52" s="58">
        <v>2750</v>
      </c>
      <c r="I52" s="41">
        <v>0</v>
      </c>
      <c r="J52" s="59">
        <v>80</v>
      </c>
      <c r="K52" s="60">
        <f t="shared" si="0"/>
        <v>220000</v>
      </c>
    </row>
    <row r="53" spans="1:11" s="40" customFormat="1" ht="36">
      <c r="A53" s="77" t="s">
        <v>55</v>
      </c>
      <c r="B53" s="55" t="s">
        <v>108</v>
      </c>
      <c r="C53" s="61" t="s">
        <v>109</v>
      </c>
      <c r="D53" s="60">
        <v>4540</v>
      </c>
      <c r="E53" s="41">
        <v>0</v>
      </c>
      <c r="F53" s="57">
        <v>0</v>
      </c>
      <c r="G53" s="58">
        <v>4540</v>
      </c>
      <c r="H53" s="58">
        <v>4540</v>
      </c>
      <c r="I53" s="41">
        <v>0</v>
      </c>
      <c r="J53" s="59">
        <v>9199</v>
      </c>
      <c r="K53" s="60">
        <f t="shared" si="0"/>
        <v>41763460</v>
      </c>
    </row>
    <row r="54" spans="1:11" s="40" customFormat="1" ht="36">
      <c r="A54" s="77" t="s">
        <v>55</v>
      </c>
      <c r="B54" s="55" t="s">
        <v>110</v>
      </c>
      <c r="C54" s="61" t="s">
        <v>111</v>
      </c>
      <c r="D54" s="60">
        <v>572</v>
      </c>
      <c r="E54" s="41">
        <v>0.13811188811188813</v>
      </c>
      <c r="F54" s="57">
        <v>79</v>
      </c>
      <c r="G54" s="58">
        <v>601</v>
      </c>
      <c r="H54" s="58">
        <v>619</v>
      </c>
      <c r="I54" s="41">
        <v>8.2167832167832078E-2</v>
      </c>
      <c r="J54" s="59">
        <v>86364</v>
      </c>
      <c r="K54" s="60">
        <f t="shared" si="0"/>
        <v>53459316</v>
      </c>
    </row>
    <row r="55" spans="1:11" s="40" customFormat="1" ht="36">
      <c r="A55" s="77" t="s">
        <v>55</v>
      </c>
      <c r="B55" s="55" t="s">
        <v>112</v>
      </c>
      <c r="C55" s="61" t="s">
        <v>113</v>
      </c>
      <c r="D55" s="60"/>
      <c r="E55" s="41"/>
      <c r="F55" s="57">
        <v>0</v>
      </c>
      <c r="G55" s="58" t="s">
        <v>23</v>
      </c>
      <c r="H55" s="58" t="s">
        <v>23</v>
      </c>
      <c r="I55" s="41" t="s">
        <v>23</v>
      </c>
      <c r="J55" s="59"/>
      <c r="K55" s="60" t="str">
        <f t="shared" si="0"/>
        <v/>
      </c>
    </row>
    <row r="56" spans="1:11" s="40" customFormat="1" ht="36">
      <c r="A56" s="77" t="s">
        <v>55</v>
      </c>
      <c r="B56" s="55" t="s">
        <v>114</v>
      </c>
      <c r="C56" s="61" t="s">
        <v>115</v>
      </c>
      <c r="D56" s="60">
        <v>1300</v>
      </c>
      <c r="E56" s="41">
        <v>0.21230769230769231</v>
      </c>
      <c r="F56" s="57">
        <v>276</v>
      </c>
      <c r="G56" s="58">
        <v>1456</v>
      </c>
      <c r="H56" s="58">
        <v>1466</v>
      </c>
      <c r="I56" s="41">
        <v>0.12769230769230777</v>
      </c>
      <c r="J56" s="59">
        <v>698</v>
      </c>
      <c r="K56" s="60">
        <f t="shared" si="0"/>
        <v>1023268</v>
      </c>
    </row>
    <row r="57" spans="1:11" s="40" customFormat="1" ht="36">
      <c r="A57" s="77" t="s">
        <v>55</v>
      </c>
      <c r="B57" s="55" t="s">
        <v>116</v>
      </c>
      <c r="C57" s="79" t="s">
        <v>117</v>
      </c>
      <c r="D57" s="60">
        <v>1560</v>
      </c>
      <c r="E57" s="41" t="e">
        <v>#REF!</v>
      </c>
      <c r="F57" s="57" t="e">
        <v>#REF!</v>
      </c>
      <c r="G57" s="58">
        <v>1872</v>
      </c>
      <c r="H57" s="58">
        <v>1759</v>
      </c>
      <c r="I57" s="41">
        <v>0.12756410256410255</v>
      </c>
      <c r="J57" s="59">
        <v>1</v>
      </c>
      <c r="K57" s="60">
        <f t="shared" si="0"/>
        <v>1759</v>
      </c>
    </row>
    <row r="58" spans="1:11" s="40" customFormat="1" ht="24">
      <c r="A58" s="77" t="s">
        <v>55</v>
      </c>
      <c r="B58" s="55" t="s">
        <v>118</v>
      </c>
      <c r="C58" s="61" t="s">
        <v>119</v>
      </c>
      <c r="D58" s="60"/>
      <c r="E58" s="41"/>
      <c r="F58" s="57">
        <v>0</v>
      </c>
      <c r="G58" s="58" t="s">
        <v>23</v>
      </c>
      <c r="H58" s="58" t="s">
        <v>23</v>
      </c>
      <c r="I58" s="41" t="s">
        <v>23</v>
      </c>
      <c r="J58" s="59"/>
      <c r="K58" s="60" t="str">
        <f t="shared" si="0"/>
        <v/>
      </c>
    </row>
    <row r="59" spans="1:11" s="40" customFormat="1" ht="24">
      <c r="A59" s="77" t="s">
        <v>55</v>
      </c>
      <c r="B59" s="55" t="s">
        <v>120</v>
      </c>
      <c r="C59" s="61" t="s">
        <v>121</v>
      </c>
      <c r="D59" s="60">
        <v>4950</v>
      </c>
      <c r="E59" s="41">
        <v>9.0909090909090828E-2</v>
      </c>
      <c r="F59" s="57">
        <v>450</v>
      </c>
      <c r="G59" s="58">
        <v>5099</v>
      </c>
      <c r="H59" s="58">
        <v>5220</v>
      </c>
      <c r="I59" s="41">
        <v>5.4545454545454453E-2</v>
      </c>
      <c r="J59" s="59">
        <v>336</v>
      </c>
      <c r="K59" s="60">
        <f t="shared" si="0"/>
        <v>1753920</v>
      </c>
    </row>
    <row r="60" spans="1:11" s="40" customFormat="1" ht="24">
      <c r="A60" s="77" t="s">
        <v>55</v>
      </c>
      <c r="B60" s="55" t="s">
        <v>122</v>
      </c>
      <c r="C60" s="61" t="s">
        <v>123</v>
      </c>
      <c r="D60" s="60">
        <v>5940</v>
      </c>
      <c r="E60" s="41" t="e">
        <v>#REF!</v>
      </c>
      <c r="F60" s="57" t="e">
        <v>#REF!</v>
      </c>
      <c r="G60" s="58">
        <v>6178</v>
      </c>
      <c r="H60" s="58">
        <v>6264</v>
      </c>
      <c r="I60" s="41">
        <v>5.4545454545454453E-2</v>
      </c>
      <c r="J60" s="59">
        <v>4</v>
      </c>
      <c r="K60" s="60">
        <f t="shared" si="0"/>
        <v>25056</v>
      </c>
    </row>
    <row r="61" spans="1:11" s="40" customFormat="1" ht="24">
      <c r="A61" s="77" t="s">
        <v>55</v>
      </c>
      <c r="B61" s="55" t="s">
        <v>124</v>
      </c>
      <c r="C61" s="61" t="s">
        <v>125</v>
      </c>
      <c r="D61" s="60"/>
      <c r="E61" s="41"/>
      <c r="F61" s="57">
        <v>0</v>
      </c>
      <c r="G61" s="58" t="s">
        <v>23</v>
      </c>
      <c r="H61" s="58" t="s">
        <v>23</v>
      </c>
      <c r="I61" s="41" t="s">
        <v>23</v>
      </c>
      <c r="J61" s="59"/>
      <c r="K61" s="60" t="str">
        <f t="shared" si="0"/>
        <v/>
      </c>
    </row>
    <row r="62" spans="1:11" s="40" customFormat="1" ht="24">
      <c r="A62" s="77" t="s">
        <v>55</v>
      </c>
      <c r="B62" s="55" t="s">
        <v>126</v>
      </c>
      <c r="C62" s="61" t="s">
        <v>127</v>
      </c>
      <c r="D62" s="60">
        <v>462</v>
      </c>
      <c r="E62" s="41">
        <v>0.45670995670995662</v>
      </c>
      <c r="F62" s="57">
        <v>211</v>
      </c>
      <c r="G62" s="58">
        <v>573</v>
      </c>
      <c r="H62" s="58">
        <v>589</v>
      </c>
      <c r="I62" s="41">
        <v>0.27489177489177496</v>
      </c>
      <c r="J62" s="59">
        <v>2885</v>
      </c>
      <c r="K62" s="60">
        <f t="shared" si="0"/>
        <v>1699265</v>
      </c>
    </row>
    <row r="63" spans="1:11" s="40" customFormat="1" ht="24">
      <c r="A63" s="77" t="s">
        <v>55</v>
      </c>
      <c r="B63" s="55" t="s">
        <v>128</v>
      </c>
      <c r="C63" s="61" t="s">
        <v>129</v>
      </c>
      <c r="D63" s="60">
        <v>554</v>
      </c>
      <c r="E63" s="41" t="e">
        <v>#REF!</v>
      </c>
      <c r="F63" s="57" t="e">
        <v>#REF!</v>
      </c>
      <c r="G63" s="58">
        <v>693</v>
      </c>
      <c r="H63" s="58">
        <v>706</v>
      </c>
      <c r="I63" s="41">
        <v>0.27436823104693131</v>
      </c>
      <c r="J63" s="59">
        <v>29</v>
      </c>
      <c r="K63" s="60">
        <f t="shared" si="0"/>
        <v>20474</v>
      </c>
    </row>
    <row r="64" spans="1:11" s="40" customFormat="1" ht="24">
      <c r="A64" s="77" t="s">
        <v>55</v>
      </c>
      <c r="B64" s="55" t="s">
        <v>130</v>
      </c>
      <c r="C64" s="61" t="s">
        <v>131</v>
      </c>
      <c r="D64" s="60">
        <v>479</v>
      </c>
      <c r="E64" s="41">
        <v>0</v>
      </c>
      <c r="F64" s="57">
        <v>0</v>
      </c>
      <c r="G64" s="58">
        <v>479</v>
      </c>
      <c r="H64" s="58">
        <v>479</v>
      </c>
      <c r="I64" s="41">
        <v>0</v>
      </c>
      <c r="J64" s="59">
        <v>34681</v>
      </c>
      <c r="K64" s="60">
        <f t="shared" si="0"/>
        <v>16612199</v>
      </c>
    </row>
    <row r="65" spans="1:11" s="40" customFormat="1" ht="24">
      <c r="A65" s="77" t="s">
        <v>55</v>
      </c>
      <c r="B65" s="55" t="s">
        <v>132</v>
      </c>
      <c r="C65" s="61" t="s">
        <v>133</v>
      </c>
      <c r="D65" s="60">
        <v>840</v>
      </c>
      <c r="E65" s="41">
        <v>0</v>
      </c>
      <c r="F65" s="57">
        <v>0</v>
      </c>
      <c r="G65" s="58">
        <v>840</v>
      </c>
      <c r="H65" s="58">
        <v>840</v>
      </c>
      <c r="I65" s="41">
        <v>0</v>
      </c>
      <c r="J65" s="59">
        <v>352</v>
      </c>
      <c r="K65" s="60">
        <f t="shared" si="0"/>
        <v>295680</v>
      </c>
    </row>
    <row r="66" spans="1:11" s="40" customFormat="1" ht="36">
      <c r="A66" s="77" t="s">
        <v>55</v>
      </c>
      <c r="B66" s="55" t="s">
        <v>134</v>
      </c>
      <c r="C66" s="61" t="s">
        <v>135</v>
      </c>
      <c r="D66" s="60">
        <v>900</v>
      </c>
      <c r="E66" s="41">
        <v>0.1333333333333333</v>
      </c>
      <c r="F66" s="57">
        <v>120</v>
      </c>
      <c r="G66" s="58">
        <v>1020</v>
      </c>
      <c r="H66" s="58">
        <v>972</v>
      </c>
      <c r="I66" s="41">
        <v>8.0000000000000071E-2</v>
      </c>
      <c r="J66" s="59">
        <v>17</v>
      </c>
      <c r="K66" s="60">
        <f t="shared" si="0"/>
        <v>16524</v>
      </c>
    </row>
    <row r="67" spans="1:11" s="40" customFormat="1" ht="24">
      <c r="A67" s="77" t="s">
        <v>55</v>
      </c>
      <c r="B67" s="55" t="s">
        <v>136</v>
      </c>
      <c r="C67" s="61" t="s">
        <v>137</v>
      </c>
      <c r="D67" s="60">
        <v>770</v>
      </c>
      <c r="E67" s="41">
        <v>1.8307359307359272E-2</v>
      </c>
      <c r="F67" s="57">
        <v>14.096666666666692</v>
      </c>
      <c r="G67" s="58">
        <v>784</v>
      </c>
      <c r="H67" s="58">
        <v>778</v>
      </c>
      <c r="I67" s="41">
        <v>1.0389610389610393E-2</v>
      </c>
      <c r="J67" s="59">
        <v>4987</v>
      </c>
      <c r="K67" s="60">
        <f t="shared" si="0"/>
        <v>3879886</v>
      </c>
    </row>
    <row r="68" spans="1:11" s="40" customFormat="1" ht="24">
      <c r="A68" s="77" t="s">
        <v>55</v>
      </c>
      <c r="B68" s="55" t="s">
        <v>138</v>
      </c>
      <c r="C68" s="61" t="s">
        <v>139</v>
      </c>
      <c r="D68" s="60">
        <v>2860</v>
      </c>
      <c r="E68" s="41">
        <v>4.8951048951048959E-2</v>
      </c>
      <c r="F68" s="57">
        <v>140</v>
      </c>
      <c r="G68" s="58">
        <v>3000</v>
      </c>
      <c r="H68" s="58">
        <v>2944</v>
      </c>
      <c r="I68" s="41">
        <v>2.9370629370629286E-2</v>
      </c>
      <c r="J68" s="59">
        <v>252</v>
      </c>
      <c r="K68" s="60">
        <f t="shared" si="0"/>
        <v>741888</v>
      </c>
    </row>
    <row r="69" spans="1:11" s="40" customFormat="1" ht="36">
      <c r="A69" s="77" t="s">
        <v>140</v>
      </c>
      <c r="B69" s="55" t="s">
        <v>141</v>
      </c>
      <c r="C69" s="61" t="s">
        <v>142</v>
      </c>
      <c r="D69" s="60">
        <v>605</v>
      </c>
      <c r="E69" s="41">
        <v>0.19999999999999996</v>
      </c>
      <c r="F69" s="57">
        <v>121</v>
      </c>
      <c r="G69" s="58">
        <v>666</v>
      </c>
      <c r="H69" s="58">
        <v>678</v>
      </c>
      <c r="I69" s="41">
        <v>0.1206611570247933</v>
      </c>
      <c r="J69" s="59">
        <v>14061</v>
      </c>
      <c r="K69" s="60">
        <f t="shared" si="0"/>
        <v>9533358</v>
      </c>
    </row>
    <row r="70" spans="1:11" s="40" customFormat="1" ht="24">
      <c r="A70" s="77" t="s">
        <v>140</v>
      </c>
      <c r="B70" s="55" t="s">
        <v>143</v>
      </c>
      <c r="C70" s="61" t="s">
        <v>144</v>
      </c>
      <c r="D70" s="60">
        <v>638</v>
      </c>
      <c r="E70" s="41">
        <v>0.10188087774294674</v>
      </c>
      <c r="F70" s="57">
        <v>65</v>
      </c>
      <c r="G70" s="58">
        <v>683</v>
      </c>
      <c r="H70" s="58">
        <v>677</v>
      </c>
      <c r="I70" s="41">
        <v>6.1128526645767955E-2</v>
      </c>
      <c r="J70" s="59">
        <v>41719</v>
      </c>
      <c r="K70" s="60">
        <f t="shared" si="0"/>
        <v>28243763</v>
      </c>
    </row>
    <row r="71" spans="1:11" s="40" customFormat="1" ht="24">
      <c r="A71" s="77" t="s">
        <v>140</v>
      </c>
      <c r="B71" s="55" t="s">
        <v>145</v>
      </c>
      <c r="C71" s="80" t="s">
        <v>146</v>
      </c>
      <c r="D71" s="60"/>
      <c r="E71" s="41"/>
      <c r="F71" s="57">
        <v>0</v>
      </c>
      <c r="G71" s="58" t="s">
        <v>23</v>
      </c>
      <c r="H71" s="58" t="s">
        <v>23</v>
      </c>
      <c r="I71" s="41" t="s">
        <v>23</v>
      </c>
      <c r="J71" s="59"/>
      <c r="K71" s="60" t="str">
        <f t="shared" si="0"/>
        <v/>
      </c>
    </row>
    <row r="72" spans="1:11" s="40" customFormat="1" ht="24">
      <c r="A72" s="77" t="s">
        <v>140</v>
      </c>
      <c r="B72" s="55" t="s">
        <v>147</v>
      </c>
      <c r="C72" s="80" t="s">
        <v>148</v>
      </c>
      <c r="D72" s="60">
        <v>605</v>
      </c>
      <c r="E72" s="41">
        <v>4.1172766627313173E-3</v>
      </c>
      <c r="F72" s="57">
        <v>2.4909523809524217</v>
      </c>
      <c r="G72" s="58">
        <v>607</v>
      </c>
      <c r="H72" s="58">
        <v>606</v>
      </c>
      <c r="I72" s="41">
        <v>1.6528925619834212E-3</v>
      </c>
      <c r="J72" s="59">
        <v>8434</v>
      </c>
      <c r="K72" s="60">
        <f t="shared" si="0"/>
        <v>5111004</v>
      </c>
    </row>
    <row r="73" spans="1:11" s="40" customFormat="1" ht="24">
      <c r="A73" s="77" t="s">
        <v>140</v>
      </c>
      <c r="B73" s="55" t="s">
        <v>149</v>
      </c>
      <c r="C73" s="80" t="s">
        <v>150</v>
      </c>
      <c r="D73" s="60">
        <v>780</v>
      </c>
      <c r="E73" s="41">
        <v>0</v>
      </c>
      <c r="F73" s="57">
        <v>0</v>
      </c>
      <c r="G73" s="58">
        <v>780</v>
      </c>
      <c r="H73" s="58">
        <v>780</v>
      </c>
      <c r="I73" s="41">
        <v>0</v>
      </c>
      <c r="J73" s="59">
        <v>3210</v>
      </c>
      <c r="K73" s="60">
        <f t="shared" ref="K73:K136" si="1">IF(H73="","",H73*J73)</f>
        <v>2503800</v>
      </c>
    </row>
    <row r="74" spans="1:11" s="40" customFormat="1" ht="36">
      <c r="A74" s="77" t="s">
        <v>140</v>
      </c>
      <c r="B74" s="55" t="s">
        <v>151</v>
      </c>
      <c r="C74" s="61" t="s">
        <v>152</v>
      </c>
      <c r="D74" s="60"/>
      <c r="E74" s="41"/>
      <c r="F74" s="57">
        <v>0</v>
      </c>
      <c r="G74" s="58" t="s">
        <v>23</v>
      </c>
      <c r="H74" s="58" t="s">
        <v>23</v>
      </c>
      <c r="I74" s="41" t="s">
        <v>23</v>
      </c>
      <c r="J74" s="59"/>
      <c r="K74" s="60" t="str">
        <f t="shared" si="1"/>
        <v/>
      </c>
    </row>
    <row r="75" spans="1:11" s="40" customFormat="1" ht="36">
      <c r="A75" s="77" t="s">
        <v>140</v>
      </c>
      <c r="B75" s="55" t="s">
        <v>153</v>
      </c>
      <c r="C75" s="61" t="s">
        <v>154</v>
      </c>
      <c r="D75" s="60">
        <v>440</v>
      </c>
      <c r="E75" s="41">
        <v>0</v>
      </c>
      <c r="F75" s="57">
        <v>0</v>
      </c>
      <c r="G75" s="58">
        <v>440</v>
      </c>
      <c r="H75" s="58">
        <v>440</v>
      </c>
      <c r="I75" s="41">
        <v>0</v>
      </c>
      <c r="J75" s="59">
        <v>2274</v>
      </c>
      <c r="K75" s="60">
        <f t="shared" si="1"/>
        <v>1000560</v>
      </c>
    </row>
    <row r="76" spans="1:11" s="40" customFormat="1" ht="36">
      <c r="A76" s="77" t="s">
        <v>140</v>
      </c>
      <c r="B76" s="55" t="s">
        <v>155</v>
      </c>
      <c r="C76" s="61" t="s">
        <v>156</v>
      </c>
      <c r="D76" s="60">
        <v>600</v>
      </c>
      <c r="E76" s="41">
        <v>0</v>
      </c>
      <c r="F76" s="57">
        <v>0</v>
      </c>
      <c r="G76" s="58">
        <v>600</v>
      </c>
      <c r="H76" s="58">
        <v>600</v>
      </c>
      <c r="I76" s="41">
        <v>0</v>
      </c>
      <c r="J76" s="59">
        <v>18287</v>
      </c>
      <c r="K76" s="60">
        <f t="shared" si="1"/>
        <v>10972200</v>
      </c>
    </row>
    <row r="77" spans="1:11" s="40" customFormat="1" ht="24">
      <c r="A77" s="77" t="s">
        <v>140</v>
      </c>
      <c r="B77" s="55" t="s">
        <v>157</v>
      </c>
      <c r="C77" s="61" t="s">
        <v>158</v>
      </c>
      <c r="D77" s="60"/>
      <c r="E77" s="41"/>
      <c r="F77" s="57">
        <v>0</v>
      </c>
      <c r="G77" s="58" t="s">
        <v>23</v>
      </c>
      <c r="H77" s="58" t="s">
        <v>23</v>
      </c>
      <c r="I77" s="41" t="s">
        <v>23</v>
      </c>
      <c r="J77" s="59"/>
      <c r="K77" s="60" t="str">
        <f t="shared" si="1"/>
        <v/>
      </c>
    </row>
    <row r="78" spans="1:11" s="40" customFormat="1" ht="24">
      <c r="A78" s="77" t="s">
        <v>140</v>
      </c>
      <c r="B78" s="55" t="s">
        <v>159</v>
      </c>
      <c r="C78" s="61" t="s">
        <v>160</v>
      </c>
      <c r="D78" s="60">
        <v>858</v>
      </c>
      <c r="E78" s="41">
        <v>0.14801864801864806</v>
      </c>
      <c r="F78" s="57">
        <v>127</v>
      </c>
      <c r="G78" s="58">
        <v>875</v>
      </c>
      <c r="H78" s="58">
        <v>934</v>
      </c>
      <c r="I78" s="41">
        <v>8.8578088578088687E-2</v>
      </c>
      <c r="J78" s="59">
        <v>14478</v>
      </c>
      <c r="K78" s="60">
        <f t="shared" si="1"/>
        <v>13522452</v>
      </c>
    </row>
    <row r="79" spans="1:11" s="40" customFormat="1" ht="24">
      <c r="A79" s="77" t="s">
        <v>140</v>
      </c>
      <c r="B79" s="55" t="s">
        <v>161</v>
      </c>
      <c r="C79" s="61" t="s">
        <v>162</v>
      </c>
      <c r="D79" s="60">
        <v>1560</v>
      </c>
      <c r="E79" s="41" t="e">
        <v>#REF!</v>
      </c>
      <c r="F79" s="57" t="e">
        <v>#REF!</v>
      </c>
      <c r="G79" s="58">
        <v>1599</v>
      </c>
      <c r="H79" s="58">
        <v>1699</v>
      </c>
      <c r="I79" s="41">
        <v>8.9102564102564008E-2</v>
      </c>
      <c r="J79" s="59">
        <v>89</v>
      </c>
      <c r="K79" s="60">
        <f t="shared" si="1"/>
        <v>151211</v>
      </c>
    </row>
    <row r="80" spans="1:11" s="40" customFormat="1" ht="24">
      <c r="A80" s="77" t="s">
        <v>140</v>
      </c>
      <c r="B80" s="55" t="s">
        <v>163</v>
      </c>
      <c r="C80" s="61" t="s">
        <v>164</v>
      </c>
      <c r="D80" s="60">
        <v>308</v>
      </c>
      <c r="E80" s="41">
        <v>0.27272727272727271</v>
      </c>
      <c r="F80" s="57">
        <v>84</v>
      </c>
      <c r="G80" s="58">
        <v>342</v>
      </c>
      <c r="H80" s="58">
        <v>358</v>
      </c>
      <c r="I80" s="41">
        <v>0.16233766233766245</v>
      </c>
      <c r="J80" s="59">
        <v>2486</v>
      </c>
      <c r="K80" s="60">
        <f t="shared" si="1"/>
        <v>889988</v>
      </c>
    </row>
    <row r="81" spans="1:11" s="40" customFormat="1" ht="24">
      <c r="A81" s="77" t="s">
        <v>140</v>
      </c>
      <c r="B81" s="55" t="s">
        <v>165</v>
      </c>
      <c r="C81" s="61" t="s">
        <v>166</v>
      </c>
      <c r="D81" s="60">
        <v>880</v>
      </c>
      <c r="E81" s="41">
        <v>0.20227272727272738</v>
      </c>
      <c r="F81" s="57">
        <v>178</v>
      </c>
      <c r="G81" s="58">
        <v>968</v>
      </c>
      <c r="H81" s="58">
        <v>987</v>
      </c>
      <c r="I81" s="41">
        <v>0.12159090909090908</v>
      </c>
      <c r="J81" s="59">
        <v>3946</v>
      </c>
      <c r="K81" s="60">
        <f t="shared" si="1"/>
        <v>3894702</v>
      </c>
    </row>
    <row r="82" spans="1:11" s="40" customFormat="1" ht="36">
      <c r="A82" s="77" t="s">
        <v>140</v>
      </c>
      <c r="B82" s="55" t="s">
        <v>167</v>
      </c>
      <c r="C82" s="61" t="s">
        <v>168</v>
      </c>
      <c r="D82" s="60">
        <v>715</v>
      </c>
      <c r="E82" s="41">
        <v>0.10489510489510478</v>
      </c>
      <c r="F82" s="57">
        <v>75</v>
      </c>
      <c r="G82" s="58">
        <v>761</v>
      </c>
      <c r="H82" s="58">
        <v>760</v>
      </c>
      <c r="I82" s="41">
        <v>6.2937062937062915E-2</v>
      </c>
      <c r="J82" s="59">
        <v>20244</v>
      </c>
      <c r="K82" s="60">
        <f t="shared" si="1"/>
        <v>15385440</v>
      </c>
    </row>
    <row r="83" spans="1:11" s="40" customFormat="1" ht="36">
      <c r="A83" s="77" t="s">
        <v>140</v>
      </c>
      <c r="B83" s="55" t="s">
        <v>169</v>
      </c>
      <c r="C83" s="61" t="s">
        <v>170</v>
      </c>
      <c r="D83" s="60">
        <v>1560</v>
      </c>
      <c r="E83" s="41">
        <v>0</v>
      </c>
      <c r="F83" s="57">
        <v>0</v>
      </c>
      <c r="G83" s="58">
        <v>1560</v>
      </c>
      <c r="H83" s="58">
        <v>1560</v>
      </c>
      <c r="I83" s="41">
        <v>0</v>
      </c>
      <c r="J83" s="59">
        <v>43</v>
      </c>
      <c r="K83" s="60">
        <f t="shared" si="1"/>
        <v>67080</v>
      </c>
    </row>
    <row r="84" spans="1:11" s="40" customFormat="1" ht="36">
      <c r="A84" s="77" t="s">
        <v>140</v>
      </c>
      <c r="B84" s="55" t="s">
        <v>171</v>
      </c>
      <c r="C84" s="61" t="s">
        <v>172</v>
      </c>
      <c r="D84" s="60"/>
      <c r="E84" s="41"/>
      <c r="F84" s="57">
        <v>0</v>
      </c>
      <c r="G84" s="58" t="s">
        <v>23</v>
      </c>
      <c r="H84" s="58" t="s">
        <v>23</v>
      </c>
      <c r="I84" s="41" t="s">
        <v>23</v>
      </c>
      <c r="J84" s="59"/>
      <c r="K84" s="60" t="str">
        <f t="shared" si="1"/>
        <v/>
      </c>
    </row>
    <row r="85" spans="1:11" s="40" customFormat="1" ht="48">
      <c r="A85" s="77" t="s">
        <v>140</v>
      </c>
      <c r="B85" s="55" t="s">
        <v>173</v>
      </c>
      <c r="C85" s="61" t="s">
        <v>174</v>
      </c>
      <c r="D85" s="60">
        <v>1540</v>
      </c>
      <c r="E85" s="41">
        <v>0.14999999999999991</v>
      </c>
      <c r="F85" s="57">
        <v>231</v>
      </c>
      <c r="G85" s="58">
        <v>1571</v>
      </c>
      <c r="H85" s="58">
        <v>1679</v>
      </c>
      <c r="I85" s="41">
        <v>9.0259740259740262E-2</v>
      </c>
      <c r="J85" s="59">
        <v>148</v>
      </c>
      <c r="K85" s="60">
        <f t="shared" si="1"/>
        <v>248492</v>
      </c>
    </row>
    <row r="86" spans="1:11" s="40" customFormat="1" ht="48">
      <c r="A86" s="77" t="s">
        <v>140</v>
      </c>
      <c r="B86" s="55" t="s">
        <v>175</v>
      </c>
      <c r="C86" s="61" t="s">
        <v>176</v>
      </c>
      <c r="D86" s="60">
        <v>2002</v>
      </c>
      <c r="E86" s="41" t="e">
        <v>#REF!</v>
      </c>
      <c r="F86" s="57" t="e">
        <v>#REF!</v>
      </c>
      <c r="G86" s="58">
        <v>2082</v>
      </c>
      <c r="H86" s="58">
        <v>2182</v>
      </c>
      <c r="I86" s="41">
        <v>8.9910089910089974E-2</v>
      </c>
      <c r="J86" s="59">
        <v>1</v>
      </c>
      <c r="K86" s="60">
        <f t="shared" si="1"/>
        <v>2182</v>
      </c>
    </row>
    <row r="87" spans="1:11" s="40" customFormat="1" ht="24">
      <c r="A87" s="77" t="s">
        <v>140</v>
      </c>
      <c r="B87" s="55" t="s">
        <v>177</v>
      </c>
      <c r="C87" s="61" t="s">
        <v>178</v>
      </c>
      <c r="D87" s="60">
        <v>840</v>
      </c>
      <c r="E87" s="41">
        <v>0.18809523809523809</v>
      </c>
      <c r="F87" s="57">
        <v>158</v>
      </c>
      <c r="G87" s="58">
        <v>848</v>
      </c>
      <c r="H87" s="58">
        <v>935</v>
      </c>
      <c r="I87" s="41">
        <v>0.11309523809523814</v>
      </c>
      <c r="J87" s="59">
        <v>46864</v>
      </c>
      <c r="K87" s="60">
        <f t="shared" si="1"/>
        <v>43817840</v>
      </c>
    </row>
    <row r="88" spans="1:11" s="40" customFormat="1" ht="24">
      <c r="A88" s="77" t="s">
        <v>140</v>
      </c>
      <c r="B88" s="55" t="s">
        <v>179</v>
      </c>
      <c r="C88" s="61" t="s">
        <v>180</v>
      </c>
      <c r="D88" s="60">
        <v>684</v>
      </c>
      <c r="E88" s="41">
        <v>0.14035087719298245</v>
      </c>
      <c r="F88" s="57">
        <v>96</v>
      </c>
      <c r="G88" s="58">
        <v>759</v>
      </c>
      <c r="H88" s="58">
        <v>742</v>
      </c>
      <c r="I88" s="41">
        <v>8.4795321637426868E-2</v>
      </c>
      <c r="J88" s="59">
        <v>19898</v>
      </c>
      <c r="K88" s="60">
        <f t="shared" si="1"/>
        <v>14764316</v>
      </c>
    </row>
    <row r="89" spans="1:11" s="40" customFormat="1" ht="24">
      <c r="A89" s="77" t="s">
        <v>181</v>
      </c>
      <c r="B89" s="81" t="s">
        <v>182</v>
      </c>
      <c r="C89" s="82" t="s">
        <v>183</v>
      </c>
      <c r="D89" s="60"/>
      <c r="E89" s="41"/>
      <c r="F89" s="57">
        <v>0</v>
      </c>
      <c r="G89" s="58" t="s">
        <v>23</v>
      </c>
      <c r="H89" s="58" t="s">
        <v>23</v>
      </c>
      <c r="I89" s="41" t="s">
        <v>23</v>
      </c>
      <c r="J89" s="59"/>
      <c r="K89" s="60" t="str">
        <f t="shared" si="1"/>
        <v/>
      </c>
    </row>
    <row r="90" spans="1:11" s="40" customFormat="1" ht="24">
      <c r="A90" s="77" t="s">
        <v>181</v>
      </c>
      <c r="B90" s="81" t="s">
        <v>184</v>
      </c>
      <c r="C90" s="82" t="s">
        <v>185</v>
      </c>
      <c r="D90" s="60">
        <v>730</v>
      </c>
      <c r="E90" s="41">
        <v>0.11780821917808226</v>
      </c>
      <c r="F90" s="57">
        <v>86</v>
      </c>
      <c r="G90" s="58">
        <v>796</v>
      </c>
      <c r="H90" s="58">
        <v>782</v>
      </c>
      <c r="I90" s="41">
        <v>7.1232876712328697E-2</v>
      </c>
      <c r="J90" s="59">
        <v>49463</v>
      </c>
      <c r="K90" s="60">
        <f t="shared" si="1"/>
        <v>38680066</v>
      </c>
    </row>
    <row r="91" spans="1:11" s="40" customFormat="1" ht="24">
      <c r="A91" s="77" t="s">
        <v>181</v>
      </c>
      <c r="B91" s="81" t="s">
        <v>186</v>
      </c>
      <c r="C91" s="82" t="s">
        <v>187</v>
      </c>
      <c r="D91" s="60">
        <v>876</v>
      </c>
      <c r="E91" s="41" t="e">
        <v>#REF!</v>
      </c>
      <c r="F91" s="57" t="e">
        <v>#REF!</v>
      </c>
      <c r="G91" s="58">
        <v>964</v>
      </c>
      <c r="H91" s="58">
        <v>938</v>
      </c>
      <c r="I91" s="41">
        <v>7.077625570776247E-2</v>
      </c>
      <c r="J91" s="59">
        <v>5</v>
      </c>
      <c r="K91" s="60">
        <f t="shared" si="1"/>
        <v>4690</v>
      </c>
    </row>
    <row r="92" spans="1:11" s="40" customFormat="1" ht="24">
      <c r="A92" s="77" t="s">
        <v>181</v>
      </c>
      <c r="B92" s="81" t="s">
        <v>188</v>
      </c>
      <c r="C92" s="82" t="s">
        <v>189</v>
      </c>
      <c r="D92" s="60"/>
      <c r="E92" s="41"/>
      <c r="F92" s="57">
        <v>0</v>
      </c>
      <c r="G92" s="58" t="s">
        <v>23</v>
      </c>
      <c r="H92" s="58" t="s">
        <v>23</v>
      </c>
      <c r="I92" s="41" t="s">
        <v>23</v>
      </c>
      <c r="J92" s="59"/>
      <c r="K92" s="60" t="str">
        <f t="shared" si="1"/>
        <v/>
      </c>
    </row>
    <row r="93" spans="1:11" s="40" customFormat="1" ht="24">
      <c r="A93" s="77" t="s">
        <v>181</v>
      </c>
      <c r="B93" s="81" t="s">
        <v>190</v>
      </c>
      <c r="C93" s="82" t="s">
        <v>189</v>
      </c>
      <c r="D93" s="60">
        <v>2300</v>
      </c>
      <c r="E93" s="41">
        <v>0.1634782608695653</v>
      </c>
      <c r="F93" s="57">
        <v>376</v>
      </c>
      <c r="G93" s="58">
        <v>2576</v>
      </c>
      <c r="H93" s="58">
        <v>2526</v>
      </c>
      <c r="I93" s="41">
        <v>9.8260869565217401E-2</v>
      </c>
      <c r="J93" s="59">
        <v>1164</v>
      </c>
      <c r="K93" s="60">
        <f t="shared" si="1"/>
        <v>2940264</v>
      </c>
    </row>
    <row r="94" spans="1:11" s="40" customFormat="1" ht="24">
      <c r="A94" s="77" t="s">
        <v>181</v>
      </c>
      <c r="B94" s="81" t="s">
        <v>191</v>
      </c>
      <c r="C94" s="82" t="s">
        <v>192</v>
      </c>
      <c r="D94" s="60">
        <v>1550</v>
      </c>
      <c r="E94" s="41">
        <v>0.33032258064516129</v>
      </c>
      <c r="F94" s="57">
        <v>512</v>
      </c>
      <c r="G94" s="58">
        <v>2062</v>
      </c>
      <c r="H94" s="58">
        <v>1857</v>
      </c>
      <c r="I94" s="41">
        <v>0.1980645161290322</v>
      </c>
      <c r="J94" s="59">
        <v>3</v>
      </c>
      <c r="K94" s="60">
        <f t="shared" si="1"/>
        <v>5571</v>
      </c>
    </row>
    <row r="95" spans="1:11" s="40" customFormat="1" ht="24">
      <c r="A95" s="77" t="s">
        <v>181</v>
      </c>
      <c r="B95" s="55" t="s">
        <v>193</v>
      </c>
      <c r="C95" s="61" t="s">
        <v>194</v>
      </c>
      <c r="D95" s="60"/>
      <c r="E95" s="41"/>
      <c r="F95" s="57">
        <v>0</v>
      </c>
      <c r="G95" s="58" t="s">
        <v>23</v>
      </c>
      <c r="H95" s="58" t="s">
        <v>23</v>
      </c>
      <c r="I95" s="41" t="s">
        <v>23</v>
      </c>
      <c r="J95" s="59"/>
      <c r="K95" s="60" t="str">
        <f t="shared" si="1"/>
        <v/>
      </c>
    </row>
    <row r="96" spans="1:11" s="40" customFormat="1" ht="24">
      <c r="A96" s="77" t="s">
        <v>181</v>
      </c>
      <c r="B96" s="55" t="s">
        <v>195</v>
      </c>
      <c r="C96" s="61" t="s">
        <v>196</v>
      </c>
      <c r="D96" s="60">
        <v>1150</v>
      </c>
      <c r="E96" s="41">
        <v>0.27043478260869569</v>
      </c>
      <c r="F96" s="57">
        <v>311</v>
      </c>
      <c r="G96" s="58">
        <v>1311</v>
      </c>
      <c r="H96" s="58">
        <v>1337</v>
      </c>
      <c r="I96" s="41">
        <v>0.16260869565217395</v>
      </c>
      <c r="J96" s="59">
        <v>2433</v>
      </c>
      <c r="K96" s="60">
        <f t="shared" si="1"/>
        <v>3252921</v>
      </c>
    </row>
    <row r="97" spans="1:11" s="40" customFormat="1" ht="24">
      <c r="A97" s="77" t="s">
        <v>181</v>
      </c>
      <c r="B97" s="55" t="s">
        <v>197</v>
      </c>
      <c r="C97" s="61" t="s">
        <v>198</v>
      </c>
      <c r="D97" s="60">
        <v>1380</v>
      </c>
      <c r="E97" s="41" t="e">
        <v>#REF!</v>
      </c>
      <c r="F97" s="57" t="e">
        <v>#REF!</v>
      </c>
      <c r="G97" s="58">
        <v>1587</v>
      </c>
      <c r="H97" s="58">
        <v>1604</v>
      </c>
      <c r="I97" s="41">
        <v>0.16231884057971024</v>
      </c>
      <c r="J97" s="59">
        <v>5</v>
      </c>
      <c r="K97" s="60">
        <f t="shared" si="1"/>
        <v>8020</v>
      </c>
    </row>
    <row r="98" spans="1:11" s="40" customFormat="1" ht="24">
      <c r="A98" s="77" t="s">
        <v>181</v>
      </c>
      <c r="B98" s="55" t="s">
        <v>199</v>
      </c>
      <c r="C98" s="61" t="s">
        <v>200</v>
      </c>
      <c r="D98" s="60"/>
      <c r="E98" s="41"/>
      <c r="F98" s="57">
        <v>0</v>
      </c>
      <c r="G98" s="58" t="s">
        <v>23</v>
      </c>
      <c r="H98" s="58" t="s">
        <v>23</v>
      </c>
      <c r="I98" s="41" t="s">
        <v>23</v>
      </c>
      <c r="J98" s="59"/>
      <c r="K98" s="60" t="str">
        <f t="shared" si="1"/>
        <v/>
      </c>
    </row>
    <row r="99" spans="1:11" s="40" customFormat="1" ht="24">
      <c r="A99" s="77" t="s">
        <v>181</v>
      </c>
      <c r="B99" s="55" t="s">
        <v>201</v>
      </c>
      <c r="C99" s="61" t="s">
        <v>202</v>
      </c>
      <c r="D99" s="60">
        <v>1200</v>
      </c>
      <c r="E99" s="41">
        <v>0.32166666666666677</v>
      </c>
      <c r="F99" s="57">
        <v>386</v>
      </c>
      <c r="G99" s="58">
        <v>1536</v>
      </c>
      <c r="H99" s="58">
        <v>1432</v>
      </c>
      <c r="I99" s="41">
        <v>0.19333333333333336</v>
      </c>
      <c r="J99" s="59">
        <v>301</v>
      </c>
      <c r="K99" s="60">
        <f t="shared" si="1"/>
        <v>431032</v>
      </c>
    </row>
    <row r="100" spans="1:11" s="40" customFormat="1" ht="24">
      <c r="A100" s="77" t="s">
        <v>181</v>
      </c>
      <c r="B100" s="55" t="s">
        <v>203</v>
      </c>
      <c r="C100" s="61" t="s">
        <v>204</v>
      </c>
      <c r="D100" s="60">
        <v>1440</v>
      </c>
      <c r="E100" s="41" t="e">
        <v>#REF!</v>
      </c>
      <c r="F100" s="57" t="e">
        <v>#REF!</v>
      </c>
      <c r="G100" s="58">
        <v>1872</v>
      </c>
      <c r="H100" s="58">
        <v>1718</v>
      </c>
      <c r="I100" s="41">
        <v>0.19305555555555554</v>
      </c>
      <c r="J100" s="59">
        <v>1</v>
      </c>
      <c r="K100" s="60">
        <f t="shared" si="1"/>
        <v>1718</v>
      </c>
    </row>
    <row r="101" spans="1:11" s="40" customFormat="1" ht="36">
      <c r="A101" s="77" t="s">
        <v>181</v>
      </c>
      <c r="B101" s="55" t="s">
        <v>205</v>
      </c>
      <c r="C101" s="61" t="s">
        <v>206</v>
      </c>
      <c r="D101" s="60"/>
      <c r="E101" s="41"/>
      <c r="F101" s="57">
        <v>0</v>
      </c>
      <c r="G101" s="58" t="s">
        <v>23</v>
      </c>
      <c r="H101" s="58" t="s">
        <v>23</v>
      </c>
      <c r="I101" s="41" t="s">
        <v>23</v>
      </c>
      <c r="J101" s="59"/>
      <c r="K101" s="60" t="str">
        <f t="shared" si="1"/>
        <v/>
      </c>
    </row>
    <row r="102" spans="1:11" s="40" customFormat="1" ht="36">
      <c r="A102" s="77" t="s">
        <v>181</v>
      </c>
      <c r="B102" s="55" t="s">
        <v>207</v>
      </c>
      <c r="C102" s="61" t="s">
        <v>208</v>
      </c>
      <c r="D102" s="60">
        <v>7000</v>
      </c>
      <c r="E102" s="41">
        <v>0.19857142857142862</v>
      </c>
      <c r="F102" s="57">
        <v>1390</v>
      </c>
      <c r="G102" s="58">
        <v>7490</v>
      </c>
      <c r="H102" s="58">
        <v>7834</v>
      </c>
      <c r="I102" s="41">
        <v>0.11914285714285722</v>
      </c>
      <c r="J102" s="59">
        <v>169</v>
      </c>
      <c r="K102" s="60">
        <f t="shared" si="1"/>
        <v>1323946</v>
      </c>
    </row>
    <row r="103" spans="1:11" s="40" customFormat="1" ht="36">
      <c r="A103" s="77" t="s">
        <v>181</v>
      </c>
      <c r="B103" s="55" t="s">
        <v>209</v>
      </c>
      <c r="C103" s="61" t="s">
        <v>210</v>
      </c>
      <c r="D103" s="60">
        <v>8400</v>
      </c>
      <c r="E103" s="41" t="e">
        <v>#REF!</v>
      </c>
      <c r="F103" s="57" t="e">
        <v>#REF!</v>
      </c>
      <c r="G103" s="58">
        <v>9072</v>
      </c>
      <c r="H103" s="58">
        <v>9401</v>
      </c>
      <c r="I103" s="41">
        <v>0.11916666666666664</v>
      </c>
      <c r="J103" s="59">
        <v>16</v>
      </c>
      <c r="K103" s="60">
        <f t="shared" si="1"/>
        <v>150416</v>
      </c>
    </row>
    <row r="104" spans="1:11" s="40" customFormat="1" ht="36">
      <c r="A104" s="77" t="s">
        <v>181</v>
      </c>
      <c r="B104" s="55" t="s">
        <v>211</v>
      </c>
      <c r="C104" s="61" t="s">
        <v>212</v>
      </c>
      <c r="D104" s="60"/>
      <c r="E104" s="41"/>
      <c r="F104" s="57">
        <v>0</v>
      </c>
      <c r="G104" s="58" t="s">
        <v>23</v>
      </c>
      <c r="H104" s="58" t="s">
        <v>23</v>
      </c>
      <c r="I104" s="41" t="s">
        <v>23</v>
      </c>
      <c r="J104" s="59"/>
      <c r="K104" s="60" t="str">
        <f t="shared" si="1"/>
        <v/>
      </c>
    </row>
    <row r="105" spans="1:11" s="40" customFormat="1" ht="48">
      <c r="A105" s="77" t="s">
        <v>181</v>
      </c>
      <c r="B105" s="55" t="s">
        <v>213</v>
      </c>
      <c r="C105" s="61" t="s">
        <v>214</v>
      </c>
      <c r="D105" s="60">
        <v>10000</v>
      </c>
      <c r="E105" s="41">
        <v>0</v>
      </c>
      <c r="F105" s="57">
        <v>0</v>
      </c>
      <c r="G105" s="58">
        <v>10000</v>
      </c>
      <c r="H105" s="58">
        <v>10000</v>
      </c>
      <c r="I105" s="41">
        <v>0</v>
      </c>
      <c r="J105" s="59">
        <v>1</v>
      </c>
      <c r="K105" s="60">
        <f t="shared" si="1"/>
        <v>10000</v>
      </c>
    </row>
    <row r="106" spans="1:11" s="40" customFormat="1" ht="48">
      <c r="A106" s="77" t="s">
        <v>181</v>
      </c>
      <c r="B106" s="55" t="s">
        <v>215</v>
      </c>
      <c r="C106" s="79" t="s">
        <v>216</v>
      </c>
      <c r="D106" s="60">
        <v>12000</v>
      </c>
      <c r="E106" s="41">
        <v>0</v>
      </c>
      <c r="F106" s="57">
        <v>0</v>
      </c>
      <c r="G106" s="58">
        <v>12000</v>
      </c>
      <c r="H106" s="58">
        <v>12000</v>
      </c>
      <c r="I106" s="41">
        <v>0</v>
      </c>
      <c r="J106" s="59">
        <v>1</v>
      </c>
      <c r="K106" s="60">
        <f t="shared" si="1"/>
        <v>12000</v>
      </c>
    </row>
    <row r="107" spans="1:11" s="40" customFormat="1" ht="48">
      <c r="A107" s="77" t="s">
        <v>181</v>
      </c>
      <c r="B107" s="55" t="s">
        <v>217</v>
      </c>
      <c r="C107" s="61" t="s">
        <v>218</v>
      </c>
      <c r="D107" s="60"/>
      <c r="E107" s="41"/>
      <c r="F107" s="57">
        <v>0</v>
      </c>
      <c r="G107" s="58" t="s">
        <v>23</v>
      </c>
      <c r="H107" s="58" t="s">
        <v>23</v>
      </c>
      <c r="I107" s="41" t="s">
        <v>23</v>
      </c>
      <c r="J107" s="59"/>
      <c r="K107" s="60" t="str">
        <f t="shared" si="1"/>
        <v/>
      </c>
    </row>
    <row r="108" spans="1:11" s="40" customFormat="1" ht="48">
      <c r="A108" s="77" t="s">
        <v>181</v>
      </c>
      <c r="B108" s="55" t="s">
        <v>219</v>
      </c>
      <c r="C108" s="61" t="s">
        <v>220</v>
      </c>
      <c r="D108" s="60">
        <v>500</v>
      </c>
      <c r="E108" s="41">
        <v>0.16999999999999993</v>
      </c>
      <c r="F108" s="57">
        <v>85</v>
      </c>
      <c r="G108" s="58">
        <v>525</v>
      </c>
      <c r="H108" s="58">
        <v>551</v>
      </c>
      <c r="I108" s="41">
        <v>0.10200000000000009</v>
      </c>
      <c r="J108" s="59">
        <v>83687</v>
      </c>
      <c r="K108" s="60">
        <f t="shared" si="1"/>
        <v>46111537</v>
      </c>
    </row>
    <row r="109" spans="1:11" s="40" customFormat="1" ht="48">
      <c r="A109" s="77" t="s">
        <v>181</v>
      </c>
      <c r="B109" s="55" t="s">
        <v>221</v>
      </c>
      <c r="C109" s="61" t="s">
        <v>222</v>
      </c>
      <c r="D109" s="60">
        <v>600</v>
      </c>
      <c r="E109" s="41">
        <v>0.19333333333333336</v>
      </c>
      <c r="F109" s="57">
        <v>116</v>
      </c>
      <c r="G109" s="58">
        <v>636</v>
      </c>
      <c r="H109" s="58">
        <v>663</v>
      </c>
      <c r="I109" s="41">
        <v>0.10499999999999998</v>
      </c>
      <c r="J109" s="59">
        <v>547</v>
      </c>
      <c r="K109" s="60">
        <f t="shared" si="1"/>
        <v>362661</v>
      </c>
    </row>
    <row r="110" spans="1:11" s="40" customFormat="1" ht="48">
      <c r="A110" s="77" t="s">
        <v>181</v>
      </c>
      <c r="B110" s="55" t="s">
        <v>223</v>
      </c>
      <c r="C110" s="61" t="s">
        <v>224</v>
      </c>
      <c r="D110" s="60"/>
      <c r="E110" s="41"/>
      <c r="F110" s="57">
        <v>0</v>
      </c>
      <c r="G110" s="58" t="s">
        <v>23</v>
      </c>
      <c r="H110" s="58" t="s">
        <v>23</v>
      </c>
      <c r="I110" s="41" t="s">
        <v>23</v>
      </c>
      <c r="J110" s="59"/>
      <c r="K110" s="60" t="str">
        <f t="shared" si="1"/>
        <v/>
      </c>
    </row>
    <row r="111" spans="1:11" s="40" customFormat="1" ht="48">
      <c r="A111" s="77" t="s">
        <v>181</v>
      </c>
      <c r="B111" s="55" t="s">
        <v>225</v>
      </c>
      <c r="C111" s="61" t="s">
        <v>226</v>
      </c>
      <c r="D111" s="60">
        <v>2000</v>
      </c>
      <c r="E111" s="41">
        <v>9.000000000000008E-2</v>
      </c>
      <c r="F111" s="57">
        <v>180</v>
      </c>
      <c r="G111" s="58">
        <v>2080</v>
      </c>
      <c r="H111" s="58">
        <v>2108</v>
      </c>
      <c r="I111" s="41">
        <v>5.4000000000000048E-2</v>
      </c>
      <c r="J111" s="59">
        <v>1886</v>
      </c>
      <c r="K111" s="60">
        <f t="shared" si="1"/>
        <v>3975688</v>
      </c>
    </row>
    <row r="112" spans="1:11" s="40" customFormat="1" ht="48">
      <c r="A112" s="77" t="s">
        <v>181</v>
      </c>
      <c r="B112" s="55" t="s">
        <v>227</v>
      </c>
      <c r="C112" s="61" t="s">
        <v>228</v>
      </c>
      <c r="D112" s="60">
        <v>2400</v>
      </c>
      <c r="E112" s="41" t="e">
        <v>#REF!</v>
      </c>
      <c r="F112" s="57" t="e">
        <v>#REF!</v>
      </c>
      <c r="G112" s="58">
        <v>2520</v>
      </c>
      <c r="H112" s="58">
        <v>2530</v>
      </c>
      <c r="I112" s="41">
        <v>5.4166666666666696E-2</v>
      </c>
      <c r="J112" s="59">
        <v>500</v>
      </c>
      <c r="K112" s="60">
        <f t="shared" si="1"/>
        <v>1265000</v>
      </c>
    </row>
    <row r="113" spans="1:11" s="40" customFormat="1" ht="36">
      <c r="A113" s="77" t="s">
        <v>181</v>
      </c>
      <c r="B113" s="55" t="s">
        <v>229</v>
      </c>
      <c r="C113" s="61" t="s">
        <v>230</v>
      </c>
      <c r="D113" s="60"/>
      <c r="E113" s="41"/>
      <c r="F113" s="57">
        <v>0</v>
      </c>
      <c r="G113" s="58" t="s">
        <v>23</v>
      </c>
      <c r="H113" s="58" t="s">
        <v>23</v>
      </c>
      <c r="I113" s="41" t="s">
        <v>23</v>
      </c>
      <c r="J113" s="59"/>
      <c r="K113" s="60" t="str">
        <f t="shared" si="1"/>
        <v/>
      </c>
    </row>
    <row r="114" spans="1:11" s="40" customFormat="1" ht="48">
      <c r="A114" s="77" t="s">
        <v>181</v>
      </c>
      <c r="B114" s="55" t="s">
        <v>231</v>
      </c>
      <c r="C114" s="61" t="s">
        <v>232</v>
      </c>
      <c r="D114" s="60">
        <v>700</v>
      </c>
      <c r="E114" s="41">
        <v>0.12857142857142856</v>
      </c>
      <c r="F114" s="57">
        <v>90</v>
      </c>
      <c r="G114" s="58">
        <v>770</v>
      </c>
      <c r="H114" s="58">
        <v>754</v>
      </c>
      <c r="I114" s="41">
        <v>7.714285714285718E-2</v>
      </c>
      <c r="J114" s="59">
        <v>9</v>
      </c>
      <c r="K114" s="60">
        <f t="shared" si="1"/>
        <v>6786</v>
      </c>
    </row>
    <row r="115" spans="1:11" s="40" customFormat="1" ht="48">
      <c r="A115" s="77" t="s">
        <v>181</v>
      </c>
      <c r="B115" s="55" t="s">
        <v>233</v>
      </c>
      <c r="C115" s="61" t="s">
        <v>234</v>
      </c>
      <c r="D115" s="60">
        <v>840</v>
      </c>
      <c r="E115" s="41">
        <v>0.13095238095238093</v>
      </c>
      <c r="F115" s="57">
        <v>110</v>
      </c>
      <c r="G115" s="58">
        <v>932</v>
      </c>
      <c r="H115" s="58">
        <v>906</v>
      </c>
      <c r="I115" s="41">
        <v>7.8571428571428514E-2</v>
      </c>
      <c r="J115" s="59">
        <v>481</v>
      </c>
      <c r="K115" s="60">
        <f t="shared" si="1"/>
        <v>435786</v>
      </c>
    </row>
    <row r="116" spans="1:11" s="40" customFormat="1" ht="48">
      <c r="A116" s="77" t="s">
        <v>181</v>
      </c>
      <c r="B116" s="55" t="s">
        <v>235</v>
      </c>
      <c r="C116" s="61" t="s">
        <v>236</v>
      </c>
      <c r="D116" s="60">
        <v>550</v>
      </c>
      <c r="E116" s="41">
        <v>0.31818181818181812</v>
      </c>
      <c r="F116" s="57">
        <v>175</v>
      </c>
      <c r="G116" s="58">
        <v>605</v>
      </c>
      <c r="H116" s="58">
        <v>655</v>
      </c>
      <c r="I116" s="41">
        <v>0.19090909090909092</v>
      </c>
      <c r="J116" s="59">
        <v>5298</v>
      </c>
      <c r="K116" s="60">
        <f t="shared" si="1"/>
        <v>3470190</v>
      </c>
    </row>
    <row r="117" spans="1:11" s="40" customFormat="1" ht="36">
      <c r="A117" s="77" t="s">
        <v>181</v>
      </c>
      <c r="B117" s="55" t="s">
        <v>237</v>
      </c>
      <c r="C117" s="61" t="s">
        <v>238</v>
      </c>
      <c r="D117" s="60">
        <v>480</v>
      </c>
      <c r="E117" s="41">
        <v>0.45833333333333326</v>
      </c>
      <c r="F117" s="57">
        <v>220</v>
      </c>
      <c r="G117" s="58">
        <v>523</v>
      </c>
      <c r="H117" s="58">
        <v>612</v>
      </c>
      <c r="I117" s="41">
        <v>0.27499999999999991</v>
      </c>
      <c r="J117" s="59">
        <v>455</v>
      </c>
      <c r="K117" s="60">
        <f t="shared" si="1"/>
        <v>278460</v>
      </c>
    </row>
    <row r="118" spans="1:11" s="40" customFormat="1">
      <c r="A118" s="77" t="s">
        <v>181</v>
      </c>
      <c r="B118" s="55" t="s">
        <v>239</v>
      </c>
      <c r="C118" s="61" t="s">
        <v>240</v>
      </c>
      <c r="D118" s="60">
        <v>650</v>
      </c>
      <c r="E118" s="41">
        <v>0.30769230769230771</v>
      </c>
      <c r="F118" s="57">
        <v>200</v>
      </c>
      <c r="G118" s="58">
        <v>748</v>
      </c>
      <c r="H118" s="58">
        <v>770</v>
      </c>
      <c r="I118" s="41">
        <v>0.18461538461538463</v>
      </c>
      <c r="J118" s="59">
        <v>2400</v>
      </c>
      <c r="K118" s="60">
        <f t="shared" si="1"/>
        <v>1848000</v>
      </c>
    </row>
    <row r="119" spans="1:11" s="40" customFormat="1" ht="24">
      <c r="A119" s="77" t="s">
        <v>181</v>
      </c>
      <c r="B119" s="55" t="s">
        <v>241</v>
      </c>
      <c r="C119" s="61" t="s">
        <v>242</v>
      </c>
      <c r="D119" s="60"/>
      <c r="E119" s="41"/>
      <c r="F119" s="57">
        <v>0</v>
      </c>
      <c r="G119" s="58" t="s">
        <v>23</v>
      </c>
      <c r="H119" s="58" t="s">
        <v>23</v>
      </c>
      <c r="I119" s="41" t="s">
        <v>23</v>
      </c>
      <c r="J119" s="59"/>
      <c r="K119" s="60" t="str">
        <f t="shared" si="1"/>
        <v/>
      </c>
    </row>
    <row r="120" spans="1:11" s="40" customFormat="1" ht="24">
      <c r="A120" s="77" t="s">
        <v>181</v>
      </c>
      <c r="B120" s="55" t="s">
        <v>243</v>
      </c>
      <c r="C120" s="61" t="s">
        <v>244</v>
      </c>
      <c r="D120" s="60">
        <v>400</v>
      </c>
      <c r="E120" s="41">
        <v>0.375</v>
      </c>
      <c r="F120" s="57">
        <v>150</v>
      </c>
      <c r="G120" s="58">
        <v>432</v>
      </c>
      <c r="H120" s="58">
        <v>490</v>
      </c>
      <c r="I120" s="41">
        <v>0.22500000000000009</v>
      </c>
      <c r="J120" s="59">
        <v>5185</v>
      </c>
      <c r="K120" s="60">
        <f t="shared" si="1"/>
        <v>2540650</v>
      </c>
    </row>
    <row r="121" spans="1:11" s="40" customFormat="1" ht="24">
      <c r="A121" s="77" t="s">
        <v>181</v>
      </c>
      <c r="B121" s="55" t="s">
        <v>245</v>
      </c>
      <c r="C121" s="61" t="s">
        <v>246</v>
      </c>
      <c r="D121" s="60">
        <v>480</v>
      </c>
      <c r="E121" s="41" t="e">
        <v>#REF!</v>
      </c>
      <c r="F121" s="57" t="e">
        <v>#REF!</v>
      </c>
      <c r="G121" s="58">
        <v>523</v>
      </c>
      <c r="H121" s="58">
        <v>588</v>
      </c>
      <c r="I121" s="41">
        <v>0.22500000000000009</v>
      </c>
      <c r="J121" s="59">
        <v>2535</v>
      </c>
      <c r="K121" s="60">
        <f t="shared" si="1"/>
        <v>1490580</v>
      </c>
    </row>
    <row r="122" spans="1:11" s="40" customFormat="1">
      <c r="A122" s="77" t="s">
        <v>181</v>
      </c>
      <c r="B122" s="55" t="s">
        <v>247</v>
      </c>
      <c r="C122" s="61" t="s">
        <v>248</v>
      </c>
      <c r="D122" s="60"/>
      <c r="E122" s="41"/>
      <c r="F122" s="57">
        <v>0</v>
      </c>
      <c r="G122" s="58" t="s">
        <v>23</v>
      </c>
      <c r="H122" s="58" t="s">
        <v>23</v>
      </c>
      <c r="I122" s="41" t="s">
        <v>23</v>
      </c>
      <c r="J122" s="59"/>
      <c r="K122" s="60" t="str">
        <f t="shared" si="1"/>
        <v/>
      </c>
    </row>
    <row r="123" spans="1:11" s="40" customFormat="1" ht="24">
      <c r="A123" s="77" t="s">
        <v>181</v>
      </c>
      <c r="B123" s="55" t="s">
        <v>249</v>
      </c>
      <c r="C123" s="61" t="s">
        <v>250</v>
      </c>
      <c r="D123" s="60">
        <v>600</v>
      </c>
      <c r="E123" s="41">
        <v>0.33333333333333326</v>
      </c>
      <c r="F123" s="57">
        <v>200</v>
      </c>
      <c r="G123" s="58">
        <v>642</v>
      </c>
      <c r="H123" s="58">
        <v>720</v>
      </c>
      <c r="I123" s="41">
        <v>0.19999999999999996</v>
      </c>
      <c r="J123" s="59">
        <v>936</v>
      </c>
      <c r="K123" s="60">
        <f t="shared" si="1"/>
        <v>673920</v>
      </c>
    </row>
    <row r="124" spans="1:11" s="40" customFormat="1" ht="24">
      <c r="A124" s="77" t="s">
        <v>181</v>
      </c>
      <c r="B124" s="55" t="s">
        <v>251</v>
      </c>
      <c r="C124" s="61" t="s">
        <v>252</v>
      </c>
      <c r="D124" s="60">
        <v>720</v>
      </c>
      <c r="E124" s="41" t="e">
        <v>#REF!</v>
      </c>
      <c r="F124" s="57" t="e">
        <v>#REF!</v>
      </c>
      <c r="G124" s="58">
        <v>778</v>
      </c>
      <c r="H124" s="58">
        <v>864</v>
      </c>
      <c r="I124" s="41">
        <v>0.19999999999999996</v>
      </c>
      <c r="J124" s="59">
        <v>120</v>
      </c>
      <c r="K124" s="60">
        <f t="shared" si="1"/>
        <v>103680</v>
      </c>
    </row>
    <row r="125" spans="1:11" s="40" customFormat="1" ht="24">
      <c r="A125" s="77" t="s">
        <v>181</v>
      </c>
      <c r="B125" s="55" t="s">
        <v>253</v>
      </c>
      <c r="C125" s="61" t="s">
        <v>254</v>
      </c>
      <c r="D125" s="60"/>
      <c r="E125" s="41"/>
      <c r="F125" s="57">
        <v>0</v>
      </c>
      <c r="G125" s="58" t="s">
        <v>23</v>
      </c>
      <c r="H125" s="58" t="s">
        <v>23</v>
      </c>
      <c r="I125" s="41" t="s">
        <v>23</v>
      </c>
      <c r="J125" s="59"/>
      <c r="K125" s="60" t="str">
        <f t="shared" si="1"/>
        <v/>
      </c>
    </row>
    <row r="126" spans="1:11" s="40" customFormat="1" ht="24">
      <c r="A126" s="77" t="s">
        <v>181</v>
      </c>
      <c r="B126" s="55" t="s">
        <v>255</v>
      </c>
      <c r="C126" s="61" t="s">
        <v>256</v>
      </c>
      <c r="D126" s="60">
        <v>500</v>
      </c>
      <c r="E126" s="41">
        <v>0.26</v>
      </c>
      <c r="F126" s="57">
        <v>130</v>
      </c>
      <c r="G126" s="58">
        <v>550</v>
      </c>
      <c r="H126" s="58">
        <v>578</v>
      </c>
      <c r="I126" s="41">
        <v>0.15599999999999992</v>
      </c>
      <c r="J126" s="59">
        <v>402</v>
      </c>
      <c r="K126" s="60">
        <f t="shared" si="1"/>
        <v>232356</v>
      </c>
    </row>
    <row r="127" spans="1:11" s="40" customFormat="1" ht="24">
      <c r="A127" s="77" t="s">
        <v>181</v>
      </c>
      <c r="B127" s="55" t="s">
        <v>257</v>
      </c>
      <c r="C127" s="61" t="s">
        <v>258</v>
      </c>
      <c r="D127" s="60">
        <v>788</v>
      </c>
      <c r="E127" s="41" t="e">
        <v>#REF!</v>
      </c>
      <c r="F127" s="57" t="e">
        <v>#REF!</v>
      </c>
      <c r="G127" s="58">
        <v>867</v>
      </c>
      <c r="H127" s="58">
        <v>911</v>
      </c>
      <c r="I127" s="41">
        <v>0.15609137055837574</v>
      </c>
      <c r="J127" s="59">
        <v>17</v>
      </c>
      <c r="K127" s="60">
        <f t="shared" si="1"/>
        <v>15487</v>
      </c>
    </row>
    <row r="128" spans="1:11" s="40" customFormat="1" ht="24">
      <c r="A128" s="77" t="s">
        <v>181</v>
      </c>
      <c r="B128" s="55" t="s">
        <v>259</v>
      </c>
      <c r="C128" s="61" t="s">
        <v>260</v>
      </c>
      <c r="D128" s="60"/>
      <c r="E128" s="41"/>
      <c r="F128" s="57">
        <v>0</v>
      </c>
      <c r="G128" s="58" t="s">
        <v>23</v>
      </c>
      <c r="H128" s="58" t="s">
        <v>23</v>
      </c>
      <c r="I128" s="41" t="s">
        <v>23</v>
      </c>
      <c r="J128" s="59"/>
      <c r="K128" s="60" t="str">
        <f t="shared" si="1"/>
        <v/>
      </c>
    </row>
    <row r="129" spans="1:11" s="40" customFormat="1" ht="24">
      <c r="A129" s="77" t="s">
        <v>181</v>
      </c>
      <c r="B129" s="55" t="s">
        <v>261</v>
      </c>
      <c r="C129" s="61" t="s">
        <v>262</v>
      </c>
      <c r="D129" s="60">
        <v>6000</v>
      </c>
      <c r="E129" s="41">
        <v>0.4308333333333334</v>
      </c>
      <c r="F129" s="57">
        <v>2585</v>
      </c>
      <c r="G129" s="58">
        <v>6600</v>
      </c>
      <c r="H129" s="58">
        <v>7551</v>
      </c>
      <c r="I129" s="41">
        <v>0.25849999999999995</v>
      </c>
      <c r="J129" s="59">
        <v>3</v>
      </c>
      <c r="K129" s="60">
        <f t="shared" si="1"/>
        <v>22653</v>
      </c>
    </row>
    <row r="130" spans="1:11" s="40" customFormat="1" ht="24">
      <c r="A130" s="77" t="s">
        <v>181</v>
      </c>
      <c r="B130" s="55" t="s">
        <v>263</v>
      </c>
      <c r="C130" s="61" t="s">
        <v>264</v>
      </c>
      <c r="D130" s="60">
        <v>7200</v>
      </c>
      <c r="E130" s="41" t="e">
        <v>#REF!</v>
      </c>
      <c r="F130" s="57" t="e">
        <v>#REF!</v>
      </c>
      <c r="G130" s="58">
        <v>7992</v>
      </c>
      <c r="H130" s="58">
        <v>9061</v>
      </c>
      <c r="I130" s="41">
        <v>0.25847222222222221</v>
      </c>
      <c r="J130" s="59">
        <v>1</v>
      </c>
      <c r="K130" s="60">
        <f t="shared" si="1"/>
        <v>9061</v>
      </c>
    </row>
    <row r="131" spans="1:11" s="40" customFormat="1" ht="24">
      <c r="A131" s="77" t="s">
        <v>181</v>
      </c>
      <c r="B131" s="55" t="s">
        <v>265</v>
      </c>
      <c r="C131" s="61" t="s">
        <v>266</v>
      </c>
      <c r="D131" s="60"/>
      <c r="E131" s="41"/>
      <c r="F131" s="57">
        <v>0</v>
      </c>
      <c r="G131" s="58" t="s">
        <v>23</v>
      </c>
      <c r="H131" s="58" t="s">
        <v>23</v>
      </c>
      <c r="I131" s="41" t="s">
        <v>23</v>
      </c>
      <c r="J131" s="59"/>
      <c r="K131" s="60" t="str">
        <f t="shared" si="1"/>
        <v/>
      </c>
    </row>
    <row r="132" spans="1:11" s="40" customFormat="1" ht="36">
      <c r="A132" s="77" t="s">
        <v>181</v>
      </c>
      <c r="B132" s="55" t="s">
        <v>267</v>
      </c>
      <c r="C132" s="61" t="s">
        <v>268</v>
      </c>
      <c r="D132" s="60">
        <v>8000</v>
      </c>
      <c r="E132" s="41">
        <v>0.13749999999999996</v>
      </c>
      <c r="F132" s="57">
        <v>1100</v>
      </c>
      <c r="G132" s="58">
        <v>8800</v>
      </c>
      <c r="H132" s="58">
        <v>8660</v>
      </c>
      <c r="I132" s="41">
        <v>8.2500000000000018E-2</v>
      </c>
      <c r="J132" s="59">
        <v>11</v>
      </c>
      <c r="K132" s="60">
        <f t="shared" si="1"/>
        <v>95260</v>
      </c>
    </row>
    <row r="133" spans="1:11" s="40" customFormat="1" ht="36">
      <c r="A133" s="77" t="s">
        <v>181</v>
      </c>
      <c r="B133" s="55" t="s">
        <v>269</v>
      </c>
      <c r="C133" s="61" t="s">
        <v>270</v>
      </c>
      <c r="D133" s="60">
        <v>9600</v>
      </c>
      <c r="E133" s="41" t="e">
        <v>#REF!</v>
      </c>
      <c r="F133" s="57" t="e">
        <v>#REF!</v>
      </c>
      <c r="G133" s="58">
        <v>10656</v>
      </c>
      <c r="H133" s="58">
        <v>10392</v>
      </c>
      <c r="I133" s="41">
        <v>8.2500000000000018E-2</v>
      </c>
      <c r="J133" s="59">
        <v>1</v>
      </c>
      <c r="K133" s="60">
        <f t="shared" si="1"/>
        <v>10392</v>
      </c>
    </row>
    <row r="134" spans="1:11" s="40" customFormat="1">
      <c r="A134" s="77" t="s">
        <v>181</v>
      </c>
      <c r="B134" s="55" t="s">
        <v>271</v>
      </c>
      <c r="C134" s="61" t="s">
        <v>272</v>
      </c>
      <c r="D134" s="60">
        <v>231</v>
      </c>
      <c r="E134" s="41">
        <v>0.12554112554112562</v>
      </c>
      <c r="F134" s="57">
        <v>29</v>
      </c>
      <c r="G134" s="58">
        <v>289</v>
      </c>
      <c r="H134" s="58">
        <v>248</v>
      </c>
      <c r="I134" s="41">
        <v>7.3593073593073655E-2</v>
      </c>
      <c r="J134" s="59">
        <v>467</v>
      </c>
      <c r="K134" s="60">
        <f t="shared" si="1"/>
        <v>115816</v>
      </c>
    </row>
    <row r="135" spans="1:11" s="40" customFormat="1" ht="24">
      <c r="A135" s="77" t="s">
        <v>273</v>
      </c>
      <c r="B135" s="55" t="s">
        <v>274</v>
      </c>
      <c r="C135" s="61" t="s">
        <v>275</v>
      </c>
      <c r="D135" s="60"/>
      <c r="E135" s="41"/>
      <c r="F135" s="57">
        <v>0</v>
      </c>
      <c r="G135" s="58" t="s">
        <v>23</v>
      </c>
      <c r="H135" s="58" t="s">
        <v>23</v>
      </c>
      <c r="I135" s="41" t="s">
        <v>23</v>
      </c>
      <c r="J135" s="59"/>
      <c r="K135" s="60" t="str">
        <f t="shared" si="1"/>
        <v/>
      </c>
    </row>
    <row r="136" spans="1:11" s="40" customFormat="1" ht="36">
      <c r="A136" s="77" t="s">
        <v>273</v>
      </c>
      <c r="B136" s="55" t="s">
        <v>276</v>
      </c>
      <c r="C136" s="61" t="s">
        <v>277</v>
      </c>
      <c r="D136" s="60">
        <v>400</v>
      </c>
      <c r="E136" s="41">
        <v>0</v>
      </c>
      <c r="F136" s="57">
        <v>0</v>
      </c>
      <c r="G136" s="58">
        <v>400</v>
      </c>
      <c r="H136" s="58">
        <v>400</v>
      </c>
      <c r="I136" s="41">
        <v>0</v>
      </c>
      <c r="J136" s="59">
        <v>14362</v>
      </c>
      <c r="K136" s="60">
        <f t="shared" si="1"/>
        <v>5744800</v>
      </c>
    </row>
    <row r="137" spans="1:11" s="40" customFormat="1" ht="36">
      <c r="A137" s="77" t="s">
        <v>273</v>
      </c>
      <c r="B137" s="55" t="s">
        <v>278</v>
      </c>
      <c r="C137" s="61" t="s">
        <v>279</v>
      </c>
      <c r="D137" s="60">
        <v>480</v>
      </c>
      <c r="E137" s="41" t="e">
        <v>#REF!</v>
      </c>
      <c r="F137" s="57" t="e">
        <v>#REF!</v>
      </c>
      <c r="G137" s="58">
        <v>480</v>
      </c>
      <c r="H137" s="58">
        <v>480</v>
      </c>
      <c r="I137" s="41">
        <v>0</v>
      </c>
      <c r="J137" s="59">
        <v>6014</v>
      </c>
      <c r="K137" s="60">
        <f t="shared" ref="K137:K200" si="2">IF(H137="","",H137*J137)</f>
        <v>2886720</v>
      </c>
    </row>
    <row r="138" spans="1:11" s="40" customFormat="1" ht="36">
      <c r="A138" s="77" t="s">
        <v>273</v>
      </c>
      <c r="B138" s="55" t="s">
        <v>280</v>
      </c>
      <c r="C138" s="61" t="s">
        <v>281</v>
      </c>
      <c r="D138" s="60"/>
      <c r="E138" s="41"/>
      <c r="F138" s="57">
        <v>0</v>
      </c>
      <c r="G138" s="58" t="s">
        <v>23</v>
      </c>
      <c r="H138" s="58" t="s">
        <v>23</v>
      </c>
      <c r="I138" s="41" t="s">
        <v>23</v>
      </c>
      <c r="J138" s="59"/>
      <c r="K138" s="60" t="str">
        <f t="shared" si="2"/>
        <v/>
      </c>
    </row>
    <row r="139" spans="1:11" s="40" customFormat="1" ht="48">
      <c r="A139" s="77" t="s">
        <v>273</v>
      </c>
      <c r="B139" s="55" t="s">
        <v>282</v>
      </c>
      <c r="C139" s="61" t="s">
        <v>283</v>
      </c>
      <c r="D139" s="60">
        <v>600</v>
      </c>
      <c r="E139" s="41">
        <v>0.10000000000000009</v>
      </c>
      <c r="F139" s="57">
        <v>60</v>
      </c>
      <c r="G139" s="58">
        <v>630</v>
      </c>
      <c r="H139" s="58">
        <v>636</v>
      </c>
      <c r="I139" s="41">
        <v>6.0000000000000053E-2</v>
      </c>
      <c r="J139" s="59">
        <v>19003</v>
      </c>
      <c r="K139" s="60">
        <f t="shared" si="2"/>
        <v>12085908</v>
      </c>
    </row>
    <row r="140" spans="1:11" s="40" customFormat="1" ht="48">
      <c r="A140" s="77" t="s">
        <v>273</v>
      </c>
      <c r="B140" s="55" t="s">
        <v>284</v>
      </c>
      <c r="C140" s="61" t="s">
        <v>285</v>
      </c>
      <c r="D140" s="60">
        <v>720</v>
      </c>
      <c r="E140" s="41" t="e">
        <v>#REF!</v>
      </c>
      <c r="F140" s="57" t="e">
        <v>#REF!</v>
      </c>
      <c r="G140" s="58">
        <v>770</v>
      </c>
      <c r="H140" s="58">
        <v>763</v>
      </c>
      <c r="I140" s="41">
        <v>5.9722222222222232E-2</v>
      </c>
      <c r="J140" s="59">
        <v>53</v>
      </c>
      <c r="K140" s="60">
        <f t="shared" si="2"/>
        <v>40439</v>
      </c>
    </row>
    <row r="141" spans="1:11" s="40" customFormat="1" ht="24">
      <c r="A141" s="77" t="s">
        <v>273</v>
      </c>
      <c r="B141" s="55" t="s">
        <v>286</v>
      </c>
      <c r="C141" s="61" t="s">
        <v>287</v>
      </c>
      <c r="D141" s="60"/>
      <c r="E141" s="41"/>
      <c r="F141" s="57">
        <v>0</v>
      </c>
      <c r="G141" s="58" t="s">
        <v>23</v>
      </c>
      <c r="H141" s="58" t="s">
        <v>23</v>
      </c>
      <c r="I141" s="41" t="s">
        <v>23</v>
      </c>
      <c r="J141" s="59"/>
      <c r="K141" s="60" t="str">
        <f t="shared" si="2"/>
        <v/>
      </c>
    </row>
    <row r="142" spans="1:11" s="40" customFormat="1" ht="24">
      <c r="A142" s="77" t="s">
        <v>273</v>
      </c>
      <c r="B142" s="55" t="s">
        <v>288</v>
      </c>
      <c r="C142" s="61" t="s">
        <v>289</v>
      </c>
      <c r="D142" s="60">
        <v>1400</v>
      </c>
      <c r="E142" s="41">
        <v>0.10714285714285721</v>
      </c>
      <c r="F142" s="57">
        <v>150</v>
      </c>
      <c r="G142" s="58">
        <v>1442</v>
      </c>
      <c r="H142" s="58">
        <v>1490</v>
      </c>
      <c r="I142" s="41">
        <v>6.4285714285714279E-2</v>
      </c>
      <c r="J142" s="59">
        <v>3988</v>
      </c>
      <c r="K142" s="60">
        <f t="shared" si="2"/>
        <v>5942120</v>
      </c>
    </row>
    <row r="143" spans="1:11" s="40" customFormat="1" ht="24">
      <c r="A143" s="77" t="s">
        <v>273</v>
      </c>
      <c r="B143" s="55" t="s">
        <v>290</v>
      </c>
      <c r="C143" s="61" t="s">
        <v>291</v>
      </c>
      <c r="D143" s="60">
        <v>1820</v>
      </c>
      <c r="E143" s="41">
        <v>0</v>
      </c>
      <c r="F143" s="57">
        <v>0</v>
      </c>
      <c r="G143" s="58">
        <v>1875</v>
      </c>
      <c r="H143" s="58">
        <v>1940</v>
      </c>
      <c r="I143" s="41">
        <v>6.5934065934065922E-2</v>
      </c>
      <c r="J143" s="59">
        <v>223</v>
      </c>
      <c r="K143" s="60">
        <f t="shared" si="2"/>
        <v>432620</v>
      </c>
    </row>
    <row r="144" spans="1:11" s="40" customFormat="1" ht="24">
      <c r="A144" s="77" t="s">
        <v>273</v>
      </c>
      <c r="B144" s="55" t="s">
        <v>292</v>
      </c>
      <c r="C144" s="61" t="s">
        <v>293</v>
      </c>
      <c r="D144" s="60"/>
      <c r="E144" s="41"/>
      <c r="F144" s="57">
        <v>0</v>
      </c>
      <c r="G144" s="58" t="s">
        <v>23</v>
      </c>
      <c r="H144" s="58" t="s">
        <v>23</v>
      </c>
      <c r="I144" s="41" t="s">
        <v>23</v>
      </c>
      <c r="J144" s="59"/>
      <c r="K144" s="60" t="str">
        <f t="shared" si="2"/>
        <v/>
      </c>
    </row>
    <row r="145" spans="1:14" s="40" customFormat="1" ht="36">
      <c r="A145" s="77" t="s">
        <v>273</v>
      </c>
      <c r="B145" s="55" t="s">
        <v>294</v>
      </c>
      <c r="C145" s="61" t="s">
        <v>295</v>
      </c>
      <c r="D145" s="60">
        <v>400</v>
      </c>
      <c r="E145" s="41">
        <v>0.125</v>
      </c>
      <c r="F145" s="57">
        <v>50</v>
      </c>
      <c r="G145" s="58">
        <v>408</v>
      </c>
      <c r="H145" s="58">
        <v>430</v>
      </c>
      <c r="I145" s="41">
        <v>7.4999999999999956E-2</v>
      </c>
      <c r="J145" s="59">
        <v>13233</v>
      </c>
      <c r="K145" s="60">
        <f t="shared" si="2"/>
        <v>5690190</v>
      </c>
    </row>
    <row r="146" spans="1:14" s="40" customFormat="1" ht="36">
      <c r="A146" s="77" t="s">
        <v>273</v>
      </c>
      <c r="B146" s="55" t="s">
        <v>296</v>
      </c>
      <c r="C146" s="61" t="s">
        <v>297</v>
      </c>
      <c r="D146" s="60">
        <v>480</v>
      </c>
      <c r="E146" s="41" t="e">
        <v>#REF!</v>
      </c>
      <c r="F146" s="57" t="e">
        <v>#REF!</v>
      </c>
      <c r="G146" s="58">
        <v>490</v>
      </c>
      <c r="H146" s="58">
        <v>516</v>
      </c>
      <c r="I146" s="41">
        <v>7.4999999999999956E-2</v>
      </c>
      <c r="J146" s="59">
        <v>2171</v>
      </c>
      <c r="K146" s="60">
        <f t="shared" si="2"/>
        <v>1120236</v>
      </c>
    </row>
    <row r="147" spans="1:14" s="40" customFormat="1" ht="24">
      <c r="A147" s="77" t="s">
        <v>273</v>
      </c>
      <c r="B147" s="55" t="s">
        <v>298</v>
      </c>
      <c r="C147" s="61" t="s">
        <v>299</v>
      </c>
      <c r="D147" s="60"/>
      <c r="E147" s="41"/>
      <c r="F147" s="57">
        <v>0</v>
      </c>
      <c r="G147" s="58" t="s">
        <v>23</v>
      </c>
      <c r="H147" s="58" t="s">
        <v>23</v>
      </c>
      <c r="I147" s="41" t="s">
        <v>23</v>
      </c>
      <c r="J147" s="59"/>
      <c r="K147" s="60" t="str">
        <f t="shared" si="2"/>
        <v/>
      </c>
    </row>
    <row r="148" spans="1:14" s="40" customFormat="1" ht="36">
      <c r="A148" s="77" t="s">
        <v>273</v>
      </c>
      <c r="B148" s="55" t="s">
        <v>300</v>
      </c>
      <c r="C148" s="61" t="s">
        <v>301</v>
      </c>
      <c r="D148" s="60">
        <v>600</v>
      </c>
      <c r="E148" s="41">
        <v>0.31666666666666665</v>
      </c>
      <c r="F148" s="57">
        <v>190</v>
      </c>
      <c r="G148" s="58">
        <v>690</v>
      </c>
      <c r="H148" s="58">
        <v>714</v>
      </c>
      <c r="I148" s="41">
        <v>0.18999999999999995</v>
      </c>
      <c r="J148" s="59">
        <v>16269</v>
      </c>
      <c r="K148" s="60">
        <f t="shared" si="2"/>
        <v>11616066</v>
      </c>
    </row>
    <row r="149" spans="1:14" s="40" customFormat="1" ht="36">
      <c r="A149" s="77" t="s">
        <v>273</v>
      </c>
      <c r="B149" s="55" t="s">
        <v>302</v>
      </c>
      <c r="C149" s="61" t="s">
        <v>303</v>
      </c>
      <c r="D149" s="60">
        <v>720</v>
      </c>
      <c r="E149" s="41">
        <v>0.15972222222222232</v>
      </c>
      <c r="F149" s="57">
        <v>115</v>
      </c>
      <c r="G149" s="58">
        <v>835</v>
      </c>
      <c r="H149" s="58">
        <v>854</v>
      </c>
      <c r="I149" s="41">
        <v>0.18611111111111112</v>
      </c>
      <c r="J149" s="59">
        <v>57</v>
      </c>
      <c r="K149" s="60">
        <f t="shared" si="2"/>
        <v>48678</v>
      </c>
      <c r="N149" s="54"/>
    </row>
    <row r="150" spans="1:14" s="40" customFormat="1" ht="48">
      <c r="A150" s="77" t="s">
        <v>273</v>
      </c>
      <c r="B150" s="55" t="s">
        <v>304</v>
      </c>
      <c r="C150" s="61" t="s">
        <v>305</v>
      </c>
      <c r="D150" s="60"/>
      <c r="E150" s="41"/>
      <c r="F150" s="57">
        <v>0</v>
      </c>
      <c r="G150" s="58" t="s">
        <v>23</v>
      </c>
      <c r="H150" s="58" t="s">
        <v>23</v>
      </c>
      <c r="I150" s="41" t="s">
        <v>23</v>
      </c>
      <c r="J150" s="59"/>
      <c r="K150" s="60" t="str">
        <f t="shared" si="2"/>
        <v/>
      </c>
    </row>
    <row r="151" spans="1:14" s="40" customFormat="1" ht="48">
      <c r="A151" s="77" t="s">
        <v>273</v>
      </c>
      <c r="B151" s="55" t="s">
        <v>306</v>
      </c>
      <c r="C151" s="61" t="s">
        <v>307</v>
      </c>
      <c r="D151" s="60">
        <v>1700</v>
      </c>
      <c r="E151" s="41">
        <v>0</v>
      </c>
      <c r="F151" s="57">
        <v>0</v>
      </c>
      <c r="G151" s="58">
        <v>1700</v>
      </c>
      <c r="H151" s="58">
        <v>1700</v>
      </c>
      <c r="I151" s="41">
        <v>0</v>
      </c>
      <c r="J151" s="59">
        <v>20896</v>
      </c>
      <c r="K151" s="60">
        <f t="shared" si="2"/>
        <v>35523200</v>
      </c>
    </row>
    <row r="152" spans="1:14" s="40" customFormat="1" ht="48">
      <c r="A152" s="77" t="s">
        <v>273</v>
      </c>
      <c r="B152" s="55" t="s">
        <v>308</v>
      </c>
      <c r="C152" s="61" t="s">
        <v>309</v>
      </c>
      <c r="D152" s="60">
        <v>2040</v>
      </c>
      <c r="E152" s="41">
        <v>0</v>
      </c>
      <c r="F152" s="57">
        <v>0</v>
      </c>
      <c r="G152" s="58">
        <v>2040</v>
      </c>
      <c r="H152" s="58">
        <v>2040</v>
      </c>
      <c r="I152" s="41">
        <v>0</v>
      </c>
      <c r="J152" s="59">
        <v>20</v>
      </c>
      <c r="K152" s="60">
        <f t="shared" si="2"/>
        <v>40800</v>
      </c>
    </row>
    <row r="153" spans="1:14" s="40" customFormat="1" ht="36">
      <c r="A153" s="77" t="s">
        <v>273</v>
      </c>
      <c r="B153" s="55" t="s">
        <v>310</v>
      </c>
      <c r="C153" s="61" t="s">
        <v>311</v>
      </c>
      <c r="D153" s="60"/>
      <c r="E153" s="41"/>
      <c r="F153" s="57">
        <v>0</v>
      </c>
      <c r="G153" s="58" t="s">
        <v>23</v>
      </c>
      <c r="H153" s="58" t="s">
        <v>23</v>
      </c>
      <c r="I153" s="41" t="s">
        <v>23</v>
      </c>
      <c r="J153" s="59"/>
      <c r="K153" s="60" t="str">
        <f t="shared" si="2"/>
        <v/>
      </c>
    </row>
    <row r="154" spans="1:14" s="40" customFormat="1" ht="36">
      <c r="A154" s="77" t="s">
        <v>273</v>
      </c>
      <c r="B154" s="55" t="s">
        <v>312</v>
      </c>
      <c r="C154" s="61" t="s">
        <v>313</v>
      </c>
      <c r="D154" s="60">
        <v>920</v>
      </c>
      <c r="E154" s="41">
        <v>0</v>
      </c>
      <c r="F154" s="57">
        <v>0</v>
      </c>
      <c r="G154" s="58">
        <v>920</v>
      </c>
      <c r="H154" s="58">
        <v>920</v>
      </c>
      <c r="I154" s="41">
        <v>0</v>
      </c>
      <c r="J154" s="59">
        <v>49513</v>
      </c>
      <c r="K154" s="60">
        <f t="shared" si="2"/>
        <v>45551960</v>
      </c>
    </row>
    <row r="155" spans="1:14" s="40" customFormat="1" ht="36">
      <c r="A155" s="77" t="s">
        <v>273</v>
      </c>
      <c r="B155" s="55" t="s">
        <v>314</v>
      </c>
      <c r="C155" s="79" t="s">
        <v>315</v>
      </c>
      <c r="D155" s="60">
        <v>1104</v>
      </c>
      <c r="E155" s="41">
        <v>0</v>
      </c>
      <c r="F155" s="57">
        <v>0</v>
      </c>
      <c r="G155" s="58">
        <v>1104</v>
      </c>
      <c r="H155" s="58">
        <v>1104</v>
      </c>
      <c r="I155" s="41">
        <v>0</v>
      </c>
      <c r="J155" s="59">
        <v>387</v>
      </c>
      <c r="K155" s="60">
        <f t="shared" si="2"/>
        <v>427248</v>
      </c>
    </row>
    <row r="156" spans="1:14" s="40" customFormat="1" ht="24">
      <c r="A156" s="77" t="s">
        <v>273</v>
      </c>
      <c r="B156" s="55" t="s">
        <v>316</v>
      </c>
      <c r="C156" s="61" t="s">
        <v>317</v>
      </c>
      <c r="D156" s="60"/>
      <c r="E156" s="41"/>
      <c r="F156" s="57">
        <v>0</v>
      </c>
      <c r="G156" s="58" t="s">
        <v>23</v>
      </c>
      <c r="H156" s="58" t="s">
        <v>23</v>
      </c>
      <c r="I156" s="41" t="s">
        <v>23</v>
      </c>
      <c r="J156" s="59"/>
      <c r="K156" s="60" t="str">
        <f t="shared" si="2"/>
        <v/>
      </c>
    </row>
    <row r="157" spans="1:14" s="40" customFormat="1" ht="36">
      <c r="A157" s="77" t="s">
        <v>273</v>
      </c>
      <c r="B157" s="55" t="s">
        <v>318</v>
      </c>
      <c r="C157" s="61" t="s">
        <v>319</v>
      </c>
      <c r="D157" s="60">
        <v>1300</v>
      </c>
      <c r="E157" s="41">
        <v>0.10000000000000009</v>
      </c>
      <c r="F157" s="57">
        <v>130</v>
      </c>
      <c r="G157" s="58">
        <v>1339</v>
      </c>
      <c r="H157" s="58">
        <v>1378</v>
      </c>
      <c r="I157" s="41">
        <v>6.0000000000000053E-2</v>
      </c>
      <c r="J157" s="59">
        <v>14439</v>
      </c>
      <c r="K157" s="60">
        <f t="shared" si="2"/>
        <v>19896942</v>
      </c>
    </row>
    <row r="158" spans="1:14" s="40" customFormat="1" ht="36">
      <c r="A158" s="77" t="s">
        <v>273</v>
      </c>
      <c r="B158" s="55" t="s">
        <v>320</v>
      </c>
      <c r="C158" s="61" t="s">
        <v>321</v>
      </c>
      <c r="D158" s="60">
        <v>1560</v>
      </c>
      <c r="E158" s="41">
        <v>3.0128205128205021E-2</v>
      </c>
      <c r="F158" s="57">
        <v>47</v>
      </c>
      <c r="G158" s="58">
        <v>1607</v>
      </c>
      <c r="H158" s="58">
        <v>1588</v>
      </c>
      <c r="I158" s="41">
        <v>1.7948717948717885E-2</v>
      </c>
      <c r="J158" s="59">
        <v>208</v>
      </c>
      <c r="K158" s="60">
        <f t="shared" si="2"/>
        <v>330304</v>
      </c>
    </row>
    <row r="159" spans="1:14" s="40" customFormat="1" ht="24">
      <c r="A159" s="77" t="s">
        <v>273</v>
      </c>
      <c r="B159" s="55" t="s">
        <v>322</v>
      </c>
      <c r="C159" s="61" t="s">
        <v>323</v>
      </c>
      <c r="D159" s="60"/>
      <c r="E159" s="41"/>
      <c r="F159" s="57">
        <v>0</v>
      </c>
      <c r="G159" s="58" t="s">
        <v>23</v>
      </c>
      <c r="H159" s="58" t="s">
        <v>23</v>
      </c>
      <c r="I159" s="41" t="s">
        <v>23</v>
      </c>
      <c r="J159" s="59"/>
      <c r="K159" s="60" t="str">
        <f t="shared" si="2"/>
        <v/>
      </c>
    </row>
    <row r="160" spans="1:14" s="40" customFormat="1" ht="36">
      <c r="A160" s="77" t="s">
        <v>273</v>
      </c>
      <c r="B160" s="55" t="s">
        <v>324</v>
      </c>
      <c r="C160" s="61" t="s">
        <v>325</v>
      </c>
      <c r="D160" s="60">
        <v>700</v>
      </c>
      <c r="E160" s="41">
        <v>0.14285714285714279</v>
      </c>
      <c r="F160" s="57">
        <v>100</v>
      </c>
      <c r="G160" s="58">
        <v>756</v>
      </c>
      <c r="H160" s="58">
        <v>760</v>
      </c>
      <c r="I160" s="41">
        <v>8.5714285714285632E-2</v>
      </c>
      <c r="J160" s="59">
        <v>14190</v>
      </c>
      <c r="K160" s="60">
        <f t="shared" si="2"/>
        <v>10784400</v>
      </c>
    </row>
    <row r="161" spans="1:11" s="40" customFormat="1" ht="36">
      <c r="A161" s="77" t="s">
        <v>273</v>
      </c>
      <c r="B161" s="55" t="s">
        <v>326</v>
      </c>
      <c r="C161" s="61" t="s">
        <v>327</v>
      </c>
      <c r="D161" s="60">
        <v>840</v>
      </c>
      <c r="E161" s="41">
        <v>9.0476190476190377E-2</v>
      </c>
      <c r="F161" s="57">
        <v>76</v>
      </c>
      <c r="G161" s="58">
        <v>916</v>
      </c>
      <c r="H161" s="58">
        <v>912</v>
      </c>
      <c r="I161" s="41">
        <v>8.5714285714285632E-2</v>
      </c>
      <c r="J161" s="59">
        <v>279</v>
      </c>
      <c r="K161" s="60">
        <f t="shared" si="2"/>
        <v>254448</v>
      </c>
    </row>
    <row r="162" spans="1:11" s="40" customFormat="1" ht="24">
      <c r="A162" s="77" t="s">
        <v>273</v>
      </c>
      <c r="B162" s="55" t="s">
        <v>328</v>
      </c>
      <c r="C162" s="61" t="s">
        <v>329</v>
      </c>
      <c r="D162" s="60">
        <v>480</v>
      </c>
      <c r="E162" s="41">
        <v>0</v>
      </c>
      <c r="F162" s="57">
        <v>0</v>
      </c>
      <c r="G162" s="58">
        <v>480</v>
      </c>
      <c r="H162" s="58">
        <v>480</v>
      </c>
      <c r="I162" s="41">
        <v>0</v>
      </c>
      <c r="J162" s="59">
        <v>1</v>
      </c>
      <c r="K162" s="60">
        <f t="shared" si="2"/>
        <v>480</v>
      </c>
    </row>
    <row r="163" spans="1:11" s="40" customFormat="1" ht="24">
      <c r="A163" s="77" t="s">
        <v>330</v>
      </c>
      <c r="B163" s="55" t="s">
        <v>331</v>
      </c>
      <c r="C163" s="61" t="s">
        <v>332</v>
      </c>
      <c r="D163" s="60"/>
      <c r="E163" s="41"/>
      <c r="F163" s="57">
        <v>0</v>
      </c>
      <c r="G163" s="58" t="s">
        <v>23</v>
      </c>
      <c r="H163" s="58" t="s">
        <v>23</v>
      </c>
      <c r="I163" s="41" t="s">
        <v>23</v>
      </c>
      <c r="J163" s="59"/>
      <c r="K163" s="60" t="str">
        <f t="shared" si="2"/>
        <v/>
      </c>
    </row>
    <row r="164" spans="1:11" s="40" customFormat="1" ht="24">
      <c r="A164" s="77" t="s">
        <v>330</v>
      </c>
      <c r="B164" s="55" t="s">
        <v>333</v>
      </c>
      <c r="C164" s="61" t="s">
        <v>334</v>
      </c>
      <c r="D164" s="60">
        <v>660</v>
      </c>
      <c r="E164" s="41">
        <v>0.10606060606060597</v>
      </c>
      <c r="F164" s="57">
        <v>70</v>
      </c>
      <c r="G164" s="58">
        <v>696</v>
      </c>
      <c r="H164" s="58">
        <v>702</v>
      </c>
      <c r="I164" s="41">
        <v>6.3636363636363713E-2</v>
      </c>
      <c r="J164" s="59">
        <v>41644</v>
      </c>
      <c r="K164" s="60">
        <f t="shared" si="2"/>
        <v>29234088</v>
      </c>
    </row>
    <row r="165" spans="1:11" s="40" customFormat="1" ht="24">
      <c r="A165" s="77" t="s">
        <v>330</v>
      </c>
      <c r="B165" s="55" t="s">
        <v>335</v>
      </c>
      <c r="C165" s="61" t="s">
        <v>336</v>
      </c>
      <c r="D165" s="60">
        <v>732</v>
      </c>
      <c r="E165" s="41" t="e">
        <v>#REF!</v>
      </c>
      <c r="F165" s="57" t="e">
        <v>#REF!</v>
      </c>
      <c r="G165" s="58">
        <v>776</v>
      </c>
      <c r="H165" s="58">
        <v>779</v>
      </c>
      <c r="I165" s="41">
        <v>6.4207650273224059E-2</v>
      </c>
      <c r="J165" s="59">
        <v>1112</v>
      </c>
      <c r="K165" s="60">
        <f t="shared" si="2"/>
        <v>866248</v>
      </c>
    </row>
    <row r="166" spans="1:11" s="40" customFormat="1" ht="24">
      <c r="A166" s="77" t="s">
        <v>330</v>
      </c>
      <c r="B166" s="55" t="s">
        <v>337</v>
      </c>
      <c r="C166" s="61" t="s">
        <v>338</v>
      </c>
      <c r="D166" s="60"/>
      <c r="E166" s="41"/>
      <c r="F166" s="57">
        <v>0</v>
      </c>
      <c r="G166" s="58" t="s">
        <v>23</v>
      </c>
      <c r="H166" s="58" t="s">
        <v>23</v>
      </c>
      <c r="I166" s="41" t="s">
        <v>23</v>
      </c>
      <c r="J166" s="59"/>
      <c r="K166" s="60" t="str">
        <f t="shared" si="2"/>
        <v/>
      </c>
    </row>
    <row r="167" spans="1:11" s="40" customFormat="1" ht="24">
      <c r="A167" s="77" t="s">
        <v>330</v>
      </c>
      <c r="B167" s="55" t="s">
        <v>339</v>
      </c>
      <c r="C167" s="61" t="s">
        <v>340</v>
      </c>
      <c r="D167" s="60">
        <v>341</v>
      </c>
      <c r="E167" s="41">
        <v>0.19941348973607043</v>
      </c>
      <c r="F167" s="57">
        <v>68</v>
      </c>
      <c r="G167" s="58">
        <v>351</v>
      </c>
      <c r="H167" s="58">
        <v>382</v>
      </c>
      <c r="I167" s="41">
        <v>0.12023460410557174</v>
      </c>
      <c r="J167" s="59">
        <v>3645</v>
      </c>
      <c r="K167" s="60">
        <f t="shared" si="2"/>
        <v>1392390</v>
      </c>
    </row>
    <row r="168" spans="1:11" s="40" customFormat="1" ht="24">
      <c r="A168" s="77" t="s">
        <v>330</v>
      </c>
      <c r="B168" s="55" t="s">
        <v>341</v>
      </c>
      <c r="C168" s="61" t="s">
        <v>342</v>
      </c>
      <c r="D168" s="60">
        <v>409</v>
      </c>
      <c r="E168" s="41" t="e">
        <v>#REF!</v>
      </c>
      <c r="F168" s="57" t="e">
        <v>#REF!</v>
      </c>
      <c r="G168" s="58">
        <v>421</v>
      </c>
      <c r="H168" s="58">
        <v>458</v>
      </c>
      <c r="I168" s="41">
        <v>0.11980440097799505</v>
      </c>
      <c r="J168" s="59">
        <v>215</v>
      </c>
      <c r="K168" s="60">
        <f t="shared" si="2"/>
        <v>98470</v>
      </c>
    </row>
    <row r="169" spans="1:11" s="40" customFormat="1" ht="24">
      <c r="A169" s="77" t="s">
        <v>330</v>
      </c>
      <c r="B169" s="55" t="s">
        <v>343</v>
      </c>
      <c r="C169" s="61" t="s">
        <v>344</v>
      </c>
      <c r="D169" s="60"/>
      <c r="E169" s="41"/>
      <c r="F169" s="57">
        <v>0</v>
      </c>
      <c r="G169" s="58" t="s">
        <v>23</v>
      </c>
      <c r="H169" s="58" t="s">
        <v>23</v>
      </c>
      <c r="I169" s="41" t="s">
        <v>23</v>
      </c>
      <c r="J169" s="59"/>
      <c r="K169" s="60" t="str">
        <f t="shared" si="2"/>
        <v/>
      </c>
    </row>
    <row r="170" spans="1:11" s="40" customFormat="1" ht="24">
      <c r="A170" s="77" t="s">
        <v>330</v>
      </c>
      <c r="B170" s="55" t="s">
        <v>345</v>
      </c>
      <c r="C170" s="61" t="s">
        <v>346</v>
      </c>
      <c r="D170" s="60">
        <v>500</v>
      </c>
      <c r="E170" s="41">
        <v>0.12000000000000011</v>
      </c>
      <c r="F170" s="57">
        <v>60</v>
      </c>
      <c r="G170" s="58">
        <v>560</v>
      </c>
      <c r="H170" s="58">
        <v>536</v>
      </c>
      <c r="I170" s="41">
        <v>7.2000000000000064E-2</v>
      </c>
      <c r="J170" s="59">
        <v>3019</v>
      </c>
      <c r="K170" s="60">
        <f t="shared" si="2"/>
        <v>1618184</v>
      </c>
    </row>
    <row r="171" spans="1:11" s="40" customFormat="1" ht="24">
      <c r="A171" s="77" t="s">
        <v>330</v>
      </c>
      <c r="B171" s="55" t="s">
        <v>347</v>
      </c>
      <c r="C171" s="61" t="s">
        <v>348</v>
      </c>
      <c r="D171" s="60">
        <v>845</v>
      </c>
      <c r="E171" s="41">
        <v>0.11952662721893481</v>
      </c>
      <c r="F171" s="57">
        <v>101</v>
      </c>
      <c r="G171" s="58">
        <v>946</v>
      </c>
      <c r="H171" s="58">
        <v>906</v>
      </c>
      <c r="I171" s="41">
        <v>7.2189349112426138E-2</v>
      </c>
      <c r="J171" s="59">
        <v>1075</v>
      </c>
      <c r="K171" s="60">
        <f t="shared" si="2"/>
        <v>973950</v>
      </c>
    </row>
    <row r="172" spans="1:11" s="40" customFormat="1" ht="24">
      <c r="A172" s="77" t="s">
        <v>330</v>
      </c>
      <c r="B172" s="55" t="s">
        <v>349</v>
      </c>
      <c r="C172" s="61" t="s">
        <v>350</v>
      </c>
      <c r="D172" s="60"/>
      <c r="E172" s="41"/>
      <c r="F172" s="57">
        <v>0</v>
      </c>
      <c r="G172" s="58" t="s">
        <v>23</v>
      </c>
      <c r="H172" s="58" t="s">
        <v>23</v>
      </c>
      <c r="I172" s="41" t="s">
        <v>23</v>
      </c>
      <c r="J172" s="59"/>
      <c r="K172" s="60" t="str">
        <f t="shared" si="2"/>
        <v/>
      </c>
    </row>
    <row r="173" spans="1:11" s="40" customFormat="1" ht="36">
      <c r="A173" s="77" t="s">
        <v>330</v>
      </c>
      <c r="B173" s="55" t="s">
        <v>351</v>
      </c>
      <c r="C173" s="61" t="s">
        <v>352</v>
      </c>
      <c r="D173" s="60">
        <v>450</v>
      </c>
      <c r="E173" s="41">
        <v>0.1333333333333333</v>
      </c>
      <c r="F173" s="57">
        <v>60</v>
      </c>
      <c r="G173" s="58">
        <v>486</v>
      </c>
      <c r="H173" s="58">
        <v>486</v>
      </c>
      <c r="I173" s="41">
        <v>8.0000000000000071E-2</v>
      </c>
      <c r="J173" s="59">
        <v>489</v>
      </c>
      <c r="K173" s="60">
        <f t="shared" si="2"/>
        <v>237654</v>
      </c>
    </row>
    <row r="174" spans="1:11" s="40" customFormat="1" ht="36">
      <c r="A174" s="77" t="s">
        <v>330</v>
      </c>
      <c r="B174" s="55" t="s">
        <v>353</v>
      </c>
      <c r="C174" s="61" t="s">
        <v>354</v>
      </c>
      <c r="D174" s="60">
        <v>585</v>
      </c>
      <c r="E174" s="41" t="e">
        <v>#REF!</v>
      </c>
      <c r="F174" s="57" t="e">
        <v>#REF!</v>
      </c>
      <c r="G174" s="58">
        <v>600</v>
      </c>
      <c r="H174" s="58">
        <v>632</v>
      </c>
      <c r="I174" s="41">
        <v>8.0341880341880278E-2</v>
      </c>
      <c r="J174" s="59">
        <v>45</v>
      </c>
      <c r="K174" s="60">
        <f t="shared" si="2"/>
        <v>28440</v>
      </c>
    </row>
    <row r="175" spans="1:11" s="40" customFormat="1">
      <c r="A175" s="77" t="s">
        <v>330</v>
      </c>
      <c r="B175" s="55" t="s">
        <v>355</v>
      </c>
      <c r="C175" s="61" t="s">
        <v>356</v>
      </c>
      <c r="D175" s="60"/>
      <c r="E175" s="41"/>
      <c r="F175" s="57">
        <v>0</v>
      </c>
      <c r="G175" s="58" t="s">
        <v>23</v>
      </c>
      <c r="H175" s="58" t="s">
        <v>23</v>
      </c>
      <c r="I175" s="41" t="s">
        <v>23</v>
      </c>
      <c r="J175" s="59"/>
      <c r="K175" s="60" t="str">
        <f t="shared" si="2"/>
        <v/>
      </c>
    </row>
    <row r="176" spans="1:11" s="40" customFormat="1" ht="24">
      <c r="A176" s="77" t="s">
        <v>330</v>
      </c>
      <c r="B176" s="55" t="s">
        <v>357</v>
      </c>
      <c r="C176" s="61" t="s">
        <v>358</v>
      </c>
      <c r="D176" s="60">
        <v>630</v>
      </c>
      <c r="E176" s="41">
        <v>0</v>
      </c>
      <c r="F176" s="57">
        <v>0</v>
      </c>
      <c r="G176" s="58">
        <v>630</v>
      </c>
      <c r="H176" s="58">
        <v>630</v>
      </c>
      <c r="I176" s="41">
        <v>0</v>
      </c>
      <c r="J176" s="59">
        <v>6210</v>
      </c>
      <c r="K176" s="60">
        <f t="shared" si="2"/>
        <v>3912300</v>
      </c>
    </row>
    <row r="177" spans="1:11" s="40" customFormat="1" ht="24">
      <c r="A177" s="77" t="s">
        <v>330</v>
      </c>
      <c r="B177" s="55" t="s">
        <v>359</v>
      </c>
      <c r="C177" s="61" t="s">
        <v>360</v>
      </c>
      <c r="D177" s="60">
        <v>819</v>
      </c>
      <c r="E177" s="41">
        <v>0</v>
      </c>
      <c r="F177" s="57">
        <v>0</v>
      </c>
      <c r="G177" s="58">
        <v>819</v>
      </c>
      <c r="H177" s="58">
        <v>819</v>
      </c>
      <c r="I177" s="41">
        <v>0</v>
      </c>
      <c r="J177" s="59">
        <v>611</v>
      </c>
      <c r="K177" s="60">
        <f t="shared" si="2"/>
        <v>500409</v>
      </c>
    </row>
    <row r="178" spans="1:11" s="40" customFormat="1">
      <c r="A178" s="77" t="s">
        <v>330</v>
      </c>
      <c r="B178" s="55" t="s">
        <v>361</v>
      </c>
      <c r="C178" s="61" t="s">
        <v>362</v>
      </c>
      <c r="D178" s="60"/>
      <c r="E178" s="41"/>
      <c r="F178" s="57">
        <v>0</v>
      </c>
      <c r="G178" s="58" t="s">
        <v>23</v>
      </c>
      <c r="H178" s="58" t="s">
        <v>23</v>
      </c>
      <c r="I178" s="41" t="s">
        <v>23</v>
      </c>
      <c r="J178" s="59"/>
      <c r="K178" s="60" t="str">
        <f t="shared" si="2"/>
        <v/>
      </c>
    </row>
    <row r="179" spans="1:11" s="40" customFormat="1" ht="24">
      <c r="A179" s="77" t="s">
        <v>330</v>
      </c>
      <c r="B179" s="55" t="s">
        <v>363</v>
      </c>
      <c r="C179" s="61" t="s">
        <v>364</v>
      </c>
      <c r="D179" s="60">
        <v>630</v>
      </c>
      <c r="E179" s="41">
        <v>0</v>
      </c>
      <c r="F179" s="57">
        <v>0</v>
      </c>
      <c r="G179" s="58">
        <v>630</v>
      </c>
      <c r="H179" s="58">
        <v>630</v>
      </c>
      <c r="I179" s="41">
        <v>0</v>
      </c>
      <c r="J179" s="59">
        <v>437</v>
      </c>
      <c r="K179" s="60">
        <f t="shared" si="2"/>
        <v>275310</v>
      </c>
    </row>
    <row r="180" spans="1:11" s="40" customFormat="1" ht="24">
      <c r="A180" s="77" t="s">
        <v>330</v>
      </c>
      <c r="B180" s="55" t="s">
        <v>365</v>
      </c>
      <c r="C180" s="61" t="s">
        <v>366</v>
      </c>
      <c r="D180" s="60">
        <v>819</v>
      </c>
      <c r="E180" s="41">
        <v>0</v>
      </c>
      <c r="F180" s="57">
        <v>0</v>
      </c>
      <c r="G180" s="58">
        <v>819</v>
      </c>
      <c r="H180" s="58">
        <v>819</v>
      </c>
      <c r="I180" s="41">
        <v>0</v>
      </c>
      <c r="J180" s="59">
        <v>693</v>
      </c>
      <c r="K180" s="60">
        <f t="shared" si="2"/>
        <v>567567</v>
      </c>
    </row>
    <row r="181" spans="1:11" s="40" customFormat="1" ht="24">
      <c r="A181" s="77" t="s">
        <v>367</v>
      </c>
      <c r="B181" s="55" t="s">
        <v>368</v>
      </c>
      <c r="C181" s="61" t="s">
        <v>369</v>
      </c>
      <c r="D181" s="83"/>
      <c r="E181" s="83"/>
      <c r="F181" s="83"/>
      <c r="G181" s="83"/>
      <c r="H181" s="83" t="s">
        <v>23</v>
      </c>
      <c r="I181" s="41" t="s">
        <v>23</v>
      </c>
      <c r="J181" s="83"/>
      <c r="K181" s="60" t="str">
        <f t="shared" si="2"/>
        <v/>
      </c>
    </row>
    <row r="182" spans="1:11" s="40" customFormat="1" ht="24">
      <c r="A182" s="77" t="s">
        <v>367</v>
      </c>
      <c r="B182" s="97" t="s">
        <v>370</v>
      </c>
      <c r="C182" s="80" t="s">
        <v>371</v>
      </c>
      <c r="D182" s="60">
        <v>550</v>
      </c>
      <c r="E182" s="41">
        <v>0.18181818181818188</v>
      </c>
      <c r="F182" s="57">
        <v>100</v>
      </c>
      <c r="G182" s="58">
        <v>610</v>
      </c>
      <c r="H182" s="58">
        <v>610</v>
      </c>
      <c r="I182" s="41">
        <v>0.10909090909090913</v>
      </c>
      <c r="J182" s="59">
        <v>30793</v>
      </c>
      <c r="K182" s="60">
        <f t="shared" si="2"/>
        <v>18783730</v>
      </c>
    </row>
    <row r="183" spans="1:11" s="40" customFormat="1" ht="24">
      <c r="A183" s="77" t="s">
        <v>367</v>
      </c>
      <c r="B183" s="97" t="s">
        <v>372</v>
      </c>
      <c r="C183" s="80" t="s">
        <v>373</v>
      </c>
      <c r="D183" s="60">
        <v>550</v>
      </c>
      <c r="E183" s="41">
        <v>0.36363636363636354</v>
      </c>
      <c r="F183" s="57">
        <v>200</v>
      </c>
      <c r="G183" s="58"/>
      <c r="H183" s="58">
        <v>700</v>
      </c>
      <c r="I183" s="41">
        <v>0.27272727272727271</v>
      </c>
      <c r="J183" s="59">
        <v>2000</v>
      </c>
      <c r="K183" s="60">
        <f t="shared" si="2"/>
        <v>1400000</v>
      </c>
    </row>
    <row r="184" spans="1:11" s="40" customFormat="1" ht="36">
      <c r="A184" s="77" t="s">
        <v>367</v>
      </c>
      <c r="B184" s="55" t="s">
        <v>374</v>
      </c>
      <c r="C184" s="80" t="s">
        <v>375</v>
      </c>
      <c r="D184" s="60"/>
      <c r="E184" s="41"/>
      <c r="F184" s="57">
        <v>0</v>
      </c>
      <c r="G184" s="58" t="s">
        <v>23</v>
      </c>
      <c r="H184" s="58" t="s">
        <v>23</v>
      </c>
      <c r="I184" s="41" t="s">
        <v>23</v>
      </c>
      <c r="J184" s="59"/>
      <c r="K184" s="60" t="str">
        <f t="shared" si="2"/>
        <v/>
      </c>
    </row>
    <row r="185" spans="1:11" s="40" customFormat="1" ht="48">
      <c r="A185" s="77" t="s">
        <v>367</v>
      </c>
      <c r="B185" s="55" t="s">
        <v>376</v>
      </c>
      <c r="C185" s="80" t="s">
        <v>377</v>
      </c>
      <c r="D185" s="60">
        <v>950</v>
      </c>
      <c r="E185" s="41">
        <v>0.15789473684210531</v>
      </c>
      <c r="F185" s="57">
        <v>150</v>
      </c>
      <c r="G185" s="58">
        <v>1026</v>
      </c>
      <c r="H185" s="58">
        <v>1040</v>
      </c>
      <c r="I185" s="41">
        <v>9.473684210526323E-2</v>
      </c>
      <c r="J185" s="59">
        <v>1960</v>
      </c>
      <c r="K185" s="60">
        <f t="shared" si="2"/>
        <v>2038400</v>
      </c>
    </row>
    <row r="186" spans="1:11" s="40" customFormat="1" ht="48">
      <c r="A186" s="77" t="s">
        <v>367</v>
      </c>
      <c r="B186" s="55" t="s">
        <v>378</v>
      </c>
      <c r="C186" s="80" t="s">
        <v>379</v>
      </c>
      <c r="D186" s="60">
        <v>1140</v>
      </c>
      <c r="E186" s="41" t="e">
        <v>#REF!</v>
      </c>
      <c r="F186" s="57" t="e">
        <v>#REF!</v>
      </c>
      <c r="G186" s="58">
        <v>1243</v>
      </c>
      <c r="H186" s="58">
        <v>1248</v>
      </c>
      <c r="I186" s="41">
        <v>9.473684210526323E-2</v>
      </c>
      <c r="J186" s="59">
        <v>171</v>
      </c>
      <c r="K186" s="60">
        <f t="shared" si="2"/>
        <v>213408</v>
      </c>
    </row>
    <row r="187" spans="1:11" s="40" customFormat="1" ht="36">
      <c r="A187" s="77" t="s">
        <v>367</v>
      </c>
      <c r="B187" s="55" t="s">
        <v>380</v>
      </c>
      <c r="C187" s="80" t="s">
        <v>381</v>
      </c>
      <c r="D187" s="60"/>
      <c r="E187" s="41"/>
      <c r="F187" s="57">
        <v>0</v>
      </c>
      <c r="G187" s="58" t="s">
        <v>23</v>
      </c>
      <c r="H187" s="58" t="s">
        <v>23</v>
      </c>
      <c r="I187" s="41" t="s">
        <v>23</v>
      </c>
      <c r="J187" s="84"/>
      <c r="K187" s="60" t="str">
        <f t="shared" si="2"/>
        <v/>
      </c>
    </row>
    <row r="188" spans="1:11" s="40" customFormat="1" ht="48">
      <c r="A188" s="77" t="s">
        <v>367</v>
      </c>
      <c r="B188" s="55" t="s">
        <v>382</v>
      </c>
      <c r="C188" s="80" t="s">
        <v>383</v>
      </c>
      <c r="D188" s="60">
        <v>950</v>
      </c>
      <c r="E188" s="41">
        <v>0.15789473684210531</v>
      </c>
      <c r="F188" s="57">
        <v>150</v>
      </c>
      <c r="G188" s="58">
        <v>1007</v>
      </c>
      <c r="H188" s="58">
        <v>1040</v>
      </c>
      <c r="I188" s="41">
        <v>9.473684210526323E-2</v>
      </c>
      <c r="J188" s="59">
        <v>10828</v>
      </c>
      <c r="K188" s="60">
        <f t="shared" si="2"/>
        <v>11261120</v>
      </c>
    </row>
    <row r="189" spans="1:11" s="40" customFormat="1" ht="48">
      <c r="A189" s="77" t="s">
        <v>367</v>
      </c>
      <c r="B189" s="55" t="s">
        <v>384</v>
      </c>
      <c r="C189" s="80" t="s">
        <v>385</v>
      </c>
      <c r="D189" s="60">
        <v>1365</v>
      </c>
      <c r="E189" s="41" t="e">
        <v>#REF!</v>
      </c>
      <c r="F189" s="57" t="e">
        <v>#REF!</v>
      </c>
      <c r="G189" s="58">
        <v>1433</v>
      </c>
      <c r="H189" s="58">
        <v>1495</v>
      </c>
      <c r="I189" s="41">
        <v>9.5238095238095344E-2</v>
      </c>
      <c r="J189" s="59">
        <v>390</v>
      </c>
      <c r="K189" s="60">
        <f t="shared" si="2"/>
        <v>583050</v>
      </c>
    </row>
    <row r="190" spans="1:11" s="40" customFormat="1" ht="24">
      <c r="A190" s="77" t="s">
        <v>367</v>
      </c>
      <c r="B190" s="55" t="s">
        <v>386</v>
      </c>
      <c r="C190" s="80" t="s">
        <v>387</v>
      </c>
      <c r="D190" s="60"/>
      <c r="E190" s="41"/>
      <c r="F190" s="57">
        <v>0</v>
      </c>
      <c r="G190" s="58" t="s">
        <v>23</v>
      </c>
      <c r="H190" s="58" t="s">
        <v>23</v>
      </c>
      <c r="I190" s="41" t="s">
        <v>23</v>
      </c>
      <c r="J190" s="59"/>
      <c r="K190" s="60" t="str">
        <f t="shared" si="2"/>
        <v/>
      </c>
    </row>
    <row r="191" spans="1:11" s="40" customFormat="1" ht="24">
      <c r="A191" s="77" t="s">
        <v>367</v>
      </c>
      <c r="B191" s="55" t="s">
        <v>388</v>
      </c>
      <c r="C191" s="80" t="s">
        <v>389</v>
      </c>
      <c r="D191" s="60">
        <v>900</v>
      </c>
      <c r="E191" s="41">
        <v>0.16666666666666674</v>
      </c>
      <c r="F191" s="57">
        <v>150</v>
      </c>
      <c r="G191" s="58">
        <v>963</v>
      </c>
      <c r="H191" s="58">
        <v>990</v>
      </c>
      <c r="I191" s="41">
        <v>0.10000000000000009</v>
      </c>
      <c r="J191" s="59">
        <v>3667</v>
      </c>
      <c r="K191" s="60">
        <f t="shared" si="2"/>
        <v>3630330</v>
      </c>
    </row>
    <row r="192" spans="1:11" s="40" customFormat="1" ht="24">
      <c r="A192" s="77" t="s">
        <v>367</v>
      </c>
      <c r="B192" s="55" t="s">
        <v>390</v>
      </c>
      <c r="C192" s="80" t="s">
        <v>391</v>
      </c>
      <c r="D192" s="60">
        <v>1260</v>
      </c>
      <c r="E192" s="41" t="e">
        <v>#REF!</v>
      </c>
      <c r="F192" s="57" t="e">
        <v>#REF!</v>
      </c>
      <c r="G192" s="58">
        <v>1350</v>
      </c>
      <c r="H192" s="58">
        <v>1386</v>
      </c>
      <c r="I192" s="41">
        <v>0.10000000000000009</v>
      </c>
      <c r="J192" s="59">
        <v>49</v>
      </c>
      <c r="K192" s="60">
        <f t="shared" si="2"/>
        <v>67914</v>
      </c>
    </row>
    <row r="193" spans="1:11" s="40" customFormat="1" ht="24">
      <c r="A193" s="77" t="s">
        <v>367</v>
      </c>
      <c r="B193" s="55" t="s">
        <v>392</v>
      </c>
      <c r="C193" s="80" t="s">
        <v>393</v>
      </c>
      <c r="D193" s="60"/>
      <c r="E193" s="41"/>
      <c r="F193" s="57">
        <v>0</v>
      </c>
      <c r="G193" s="58" t="s">
        <v>23</v>
      </c>
      <c r="H193" s="58" t="s">
        <v>23</v>
      </c>
      <c r="I193" s="41" t="s">
        <v>23</v>
      </c>
      <c r="J193" s="59"/>
      <c r="K193" s="60" t="str">
        <f t="shared" si="2"/>
        <v/>
      </c>
    </row>
    <row r="194" spans="1:11" s="40" customFormat="1" ht="24">
      <c r="A194" s="77" t="s">
        <v>367</v>
      </c>
      <c r="B194" s="55" t="s">
        <v>394</v>
      </c>
      <c r="C194" s="80" t="s">
        <v>395</v>
      </c>
      <c r="D194" s="60">
        <v>400</v>
      </c>
      <c r="E194" s="41">
        <v>0.25</v>
      </c>
      <c r="F194" s="57">
        <v>100</v>
      </c>
      <c r="G194" s="58">
        <v>440</v>
      </c>
      <c r="H194" s="58">
        <v>460</v>
      </c>
      <c r="I194" s="41">
        <v>0.14999999999999991</v>
      </c>
      <c r="J194" s="59">
        <v>4678</v>
      </c>
      <c r="K194" s="60">
        <f t="shared" si="2"/>
        <v>2151880</v>
      </c>
    </row>
    <row r="195" spans="1:11" s="40" customFormat="1" ht="24">
      <c r="A195" s="77" t="s">
        <v>367</v>
      </c>
      <c r="B195" s="55" t="s">
        <v>396</v>
      </c>
      <c r="C195" s="80" t="s">
        <v>397</v>
      </c>
      <c r="D195" s="60">
        <v>480</v>
      </c>
      <c r="E195" s="41" t="e">
        <v>#REF!</v>
      </c>
      <c r="F195" s="57" t="e">
        <v>#REF!</v>
      </c>
      <c r="G195" s="58">
        <v>533</v>
      </c>
      <c r="H195" s="58">
        <v>552</v>
      </c>
      <c r="I195" s="41">
        <v>0.14999999999999991</v>
      </c>
      <c r="J195" s="59">
        <v>162</v>
      </c>
      <c r="K195" s="60">
        <f t="shared" si="2"/>
        <v>89424</v>
      </c>
    </row>
    <row r="196" spans="1:11" s="40" customFormat="1" ht="24">
      <c r="A196" s="77" t="s">
        <v>398</v>
      </c>
      <c r="B196" s="55" t="s">
        <v>399</v>
      </c>
      <c r="C196" s="61" t="s">
        <v>400</v>
      </c>
      <c r="D196" s="60"/>
      <c r="E196" s="41"/>
      <c r="F196" s="57"/>
      <c r="G196" s="58" t="s">
        <v>23</v>
      </c>
      <c r="H196" s="58" t="s">
        <v>23</v>
      </c>
      <c r="I196" s="41" t="s">
        <v>23</v>
      </c>
      <c r="J196" s="59"/>
      <c r="K196" s="60" t="str">
        <f t="shared" si="2"/>
        <v/>
      </c>
    </row>
    <row r="197" spans="1:11" s="40" customFormat="1" ht="24">
      <c r="A197" s="77" t="s">
        <v>398</v>
      </c>
      <c r="B197" s="55" t="s">
        <v>401</v>
      </c>
      <c r="C197" s="61" t="s">
        <v>402</v>
      </c>
      <c r="D197" s="60">
        <v>500</v>
      </c>
      <c r="E197" s="41">
        <v>0.19999999999999996</v>
      </c>
      <c r="F197" s="57">
        <v>100</v>
      </c>
      <c r="G197" s="58">
        <v>520</v>
      </c>
      <c r="H197" s="58">
        <v>560</v>
      </c>
      <c r="I197" s="41">
        <v>0.12000000000000011</v>
      </c>
      <c r="J197" s="59">
        <v>4887</v>
      </c>
      <c r="K197" s="60">
        <f t="shared" si="2"/>
        <v>2736720</v>
      </c>
    </row>
    <row r="198" spans="1:11" s="40" customFormat="1" ht="38.25">
      <c r="A198" s="77" t="s">
        <v>398</v>
      </c>
      <c r="B198" s="55" t="s">
        <v>403</v>
      </c>
      <c r="C198" s="98" t="s">
        <v>404</v>
      </c>
      <c r="D198" s="60">
        <v>500</v>
      </c>
      <c r="E198" s="41">
        <v>4</v>
      </c>
      <c r="F198" s="57">
        <v>2000</v>
      </c>
      <c r="G198" s="58"/>
      <c r="H198" s="58">
        <v>1700</v>
      </c>
      <c r="I198" s="41">
        <v>2.4</v>
      </c>
      <c r="J198" s="59">
        <v>250</v>
      </c>
      <c r="K198" s="60">
        <f t="shared" si="2"/>
        <v>425000</v>
      </c>
    </row>
    <row r="199" spans="1:11" s="40" customFormat="1" ht="24">
      <c r="A199" s="77" t="s">
        <v>398</v>
      </c>
      <c r="B199" s="55" t="s">
        <v>405</v>
      </c>
      <c r="C199" s="61" t="s">
        <v>406</v>
      </c>
      <c r="D199" s="60">
        <v>754</v>
      </c>
      <c r="E199" s="41">
        <v>3.9787798408488007E-2</v>
      </c>
      <c r="F199" s="57">
        <v>30</v>
      </c>
      <c r="G199" s="58">
        <v>784</v>
      </c>
      <c r="H199" s="58">
        <v>772</v>
      </c>
      <c r="I199" s="41">
        <v>2.3872679045092937E-2</v>
      </c>
      <c r="J199" s="59">
        <v>253</v>
      </c>
      <c r="K199" s="60">
        <f t="shared" si="2"/>
        <v>195316</v>
      </c>
    </row>
    <row r="200" spans="1:11" s="40" customFormat="1" ht="24">
      <c r="A200" s="77" t="s">
        <v>398</v>
      </c>
      <c r="B200" s="55" t="s">
        <v>407</v>
      </c>
      <c r="C200" s="61" t="s">
        <v>408</v>
      </c>
      <c r="D200" s="60"/>
      <c r="E200" s="41"/>
      <c r="F200" s="57">
        <v>0</v>
      </c>
      <c r="G200" s="58" t="s">
        <v>23</v>
      </c>
      <c r="H200" s="85" t="s">
        <v>23</v>
      </c>
      <c r="I200" s="41" t="s">
        <v>23</v>
      </c>
      <c r="J200" s="84"/>
      <c r="K200" s="60" t="str">
        <f t="shared" si="2"/>
        <v/>
      </c>
    </row>
    <row r="201" spans="1:11" s="40" customFormat="1" ht="24">
      <c r="A201" s="77" t="s">
        <v>398</v>
      </c>
      <c r="B201" s="55" t="s">
        <v>409</v>
      </c>
      <c r="C201" s="61" t="s">
        <v>410</v>
      </c>
      <c r="D201" s="60">
        <v>750</v>
      </c>
      <c r="E201" s="41">
        <v>0</v>
      </c>
      <c r="F201" s="57">
        <v>0</v>
      </c>
      <c r="G201" s="58">
        <v>750</v>
      </c>
      <c r="H201" s="58">
        <v>750</v>
      </c>
      <c r="I201" s="41">
        <v>0</v>
      </c>
      <c r="J201" s="59">
        <v>27983</v>
      </c>
      <c r="K201" s="60">
        <f t="shared" ref="K201:K264" si="3">IF(H201="","",H201*J201)</f>
        <v>20987250</v>
      </c>
    </row>
    <row r="202" spans="1:11" s="40" customFormat="1" ht="24">
      <c r="A202" s="77" t="s">
        <v>398</v>
      </c>
      <c r="B202" s="55" t="s">
        <v>411</v>
      </c>
      <c r="C202" s="61" t="s">
        <v>412</v>
      </c>
      <c r="D202" s="60">
        <v>1001</v>
      </c>
      <c r="E202" s="41">
        <v>0</v>
      </c>
      <c r="F202" s="57">
        <v>0</v>
      </c>
      <c r="G202" s="58">
        <v>1001</v>
      </c>
      <c r="H202" s="58">
        <v>1001</v>
      </c>
      <c r="I202" s="41">
        <v>0</v>
      </c>
      <c r="J202" s="59">
        <v>1258</v>
      </c>
      <c r="K202" s="60">
        <f t="shared" si="3"/>
        <v>1259258</v>
      </c>
    </row>
    <row r="203" spans="1:11" s="40" customFormat="1" ht="24">
      <c r="A203" s="77" t="s">
        <v>398</v>
      </c>
      <c r="B203" s="55" t="s">
        <v>413</v>
      </c>
      <c r="C203" s="61" t="s">
        <v>414</v>
      </c>
      <c r="D203" s="60">
        <v>500</v>
      </c>
      <c r="E203" s="41">
        <v>0.10000000000000009</v>
      </c>
      <c r="F203" s="57">
        <v>50</v>
      </c>
      <c r="G203" s="58">
        <v>530</v>
      </c>
      <c r="H203" s="58">
        <v>530</v>
      </c>
      <c r="I203" s="41">
        <v>6.0000000000000053E-2</v>
      </c>
      <c r="J203" s="59">
        <v>6073</v>
      </c>
      <c r="K203" s="60">
        <f t="shared" si="3"/>
        <v>3218690</v>
      </c>
    </row>
    <row r="204" spans="1:11" s="40" customFormat="1" ht="24">
      <c r="A204" s="77" t="s">
        <v>415</v>
      </c>
      <c r="B204" s="55" t="s">
        <v>416</v>
      </c>
      <c r="C204" s="61" t="s">
        <v>417</v>
      </c>
      <c r="D204" s="60">
        <v>770</v>
      </c>
      <c r="E204" s="41">
        <v>0</v>
      </c>
      <c r="F204" s="57">
        <v>0</v>
      </c>
      <c r="G204" s="58">
        <v>770</v>
      </c>
      <c r="H204" s="58">
        <v>770</v>
      </c>
      <c r="I204" s="41">
        <v>0</v>
      </c>
      <c r="J204" s="59">
        <v>393</v>
      </c>
      <c r="K204" s="60">
        <f t="shared" si="3"/>
        <v>302610</v>
      </c>
    </row>
    <row r="205" spans="1:11" s="40" customFormat="1" ht="24">
      <c r="A205" s="77" t="s">
        <v>415</v>
      </c>
      <c r="B205" s="55" t="s">
        <v>418</v>
      </c>
      <c r="C205" s="61" t="s">
        <v>419</v>
      </c>
      <c r="D205" s="60">
        <v>500</v>
      </c>
      <c r="E205" s="41">
        <v>3.6000000000000032E-2</v>
      </c>
      <c r="F205" s="57">
        <v>18</v>
      </c>
      <c r="G205" s="58">
        <v>518</v>
      </c>
      <c r="H205" s="58">
        <v>511</v>
      </c>
      <c r="I205" s="41">
        <v>2.200000000000002E-2</v>
      </c>
      <c r="J205" s="59">
        <v>6427</v>
      </c>
      <c r="K205" s="60">
        <f t="shared" si="3"/>
        <v>3284197</v>
      </c>
    </row>
    <row r="206" spans="1:11" s="40" customFormat="1" ht="36">
      <c r="A206" s="77" t="s">
        <v>415</v>
      </c>
      <c r="B206" s="55" t="s">
        <v>420</v>
      </c>
      <c r="C206" s="61" t="s">
        <v>421</v>
      </c>
      <c r="D206" s="60">
        <v>550</v>
      </c>
      <c r="E206" s="41">
        <v>0</v>
      </c>
      <c r="F206" s="57">
        <v>0</v>
      </c>
      <c r="G206" s="58">
        <v>550</v>
      </c>
      <c r="H206" s="58">
        <v>550</v>
      </c>
      <c r="I206" s="41">
        <v>0</v>
      </c>
      <c r="J206" s="59">
        <v>1394</v>
      </c>
      <c r="K206" s="60">
        <f t="shared" si="3"/>
        <v>766700</v>
      </c>
    </row>
    <row r="207" spans="1:11" s="40" customFormat="1" ht="36">
      <c r="A207" s="77" t="s">
        <v>415</v>
      </c>
      <c r="B207" s="55" t="s">
        <v>422</v>
      </c>
      <c r="C207" s="79" t="s">
        <v>423</v>
      </c>
      <c r="D207" s="60">
        <v>400</v>
      </c>
      <c r="E207" s="41">
        <v>0.10000000000000009</v>
      </c>
      <c r="F207" s="57">
        <v>40</v>
      </c>
      <c r="G207" s="58">
        <v>440</v>
      </c>
      <c r="H207" s="58">
        <v>424</v>
      </c>
      <c r="I207" s="41">
        <v>6.0000000000000053E-2</v>
      </c>
      <c r="J207" s="59">
        <v>815</v>
      </c>
      <c r="K207" s="60">
        <f t="shared" si="3"/>
        <v>345560</v>
      </c>
    </row>
    <row r="208" spans="1:11" s="40" customFormat="1" ht="24">
      <c r="A208" s="77" t="s">
        <v>415</v>
      </c>
      <c r="B208" s="55" t="s">
        <v>424</v>
      </c>
      <c r="C208" s="61" t="s">
        <v>425</v>
      </c>
      <c r="D208" s="60">
        <v>434</v>
      </c>
      <c r="E208" s="41">
        <v>0.10599078341013835</v>
      </c>
      <c r="F208" s="57">
        <v>46</v>
      </c>
      <c r="G208" s="58">
        <v>469</v>
      </c>
      <c r="H208" s="58">
        <v>462</v>
      </c>
      <c r="I208" s="41">
        <v>6.4516129032258007E-2</v>
      </c>
      <c r="J208" s="59">
        <v>259</v>
      </c>
      <c r="K208" s="60">
        <f t="shared" si="3"/>
        <v>119658</v>
      </c>
    </row>
    <row r="209" spans="1:11" s="40" customFormat="1" ht="36">
      <c r="A209" s="77" t="s">
        <v>415</v>
      </c>
      <c r="B209" s="55" t="s">
        <v>426</v>
      </c>
      <c r="C209" s="61" t="s">
        <v>427</v>
      </c>
      <c r="D209" s="60">
        <v>250</v>
      </c>
      <c r="E209" s="41">
        <v>0.19999999999999996</v>
      </c>
      <c r="F209" s="57">
        <v>50</v>
      </c>
      <c r="G209" s="58">
        <v>278</v>
      </c>
      <c r="H209" s="58">
        <v>280</v>
      </c>
      <c r="I209" s="41">
        <v>0.12000000000000011</v>
      </c>
      <c r="J209" s="59">
        <v>27</v>
      </c>
      <c r="K209" s="60">
        <f t="shared" si="3"/>
        <v>7560</v>
      </c>
    </row>
    <row r="210" spans="1:11" s="40" customFormat="1" ht="36">
      <c r="A210" s="77" t="s">
        <v>428</v>
      </c>
      <c r="B210" s="55" t="s">
        <v>429</v>
      </c>
      <c r="C210" s="61" t="s">
        <v>430</v>
      </c>
      <c r="D210" s="60">
        <v>744</v>
      </c>
      <c r="E210" s="41">
        <v>0.10197244623655921</v>
      </c>
      <c r="F210" s="57">
        <v>75.867500000000064</v>
      </c>
      <c r="G210" s="58">
        <v>774</v>
      </c>
      <c r="H210" s="58">
        <v>790</v>
      </c>
      <c r="I210" s="41">
        <v>6.1827956989247257E-2</v>
      </c>
      <c r="J210" s="59">
        <v>21609</v>
      </c>
      <c r="K210" s="60">
        <f t="shared" si="3"/>
        <v>17071110</v>
      </c>
    </row>
    <row r="211" spans="1:11" s="40" customFormat="1" ht="36">
      <c r="A211" s="77" t="s">
        <v>428</v>
      </c>
      <c r="B211" s="55" t="s">
        <v>431</v>
      </c>
      <c r="C211" s="61" t="s">
        <v>432</v>
      </c>
      <c r="D211" s="60">
        <v>624</v>
      </c>
      <c r="E211" s="41">
        <v>0.25801282051282048</v>
      </c>
      <c r="F211" s="57">
        <v>161</v>
      </c>
      <c r="G211" s="58">
        <v>785</v>
      </c>
      <c r="H211" s="58">
        <v>721</v>
      </c>
      <c r="I211" s="41">
        <v>0.15544871794871784</v>
      </c>
      <c r="J211" s="59">
        <v>1506</v>
      </c>
      <c r="K211" s="60">
        <f t="shared" si="3"/>
        <v>1085826</v>
      </c>
    </row>
    <row r="212" spans="1:11" s="40" customFormat="1" ht="24">
      <c r="A212" s="77" t="s">
        <v>428</v>
      </c>
      <c r="B212" s="55" t="s">
        <v>433</v>
      </c>
      <c r="C212" s="61" t="s">
        <v>434</v>
      </c>
      <c r="D212" s="60">
        <v>1320</v>
      </c>
      <c r="E212" s="41">
        <v>0.14015151515151514</v>
      </c>
      <c r="F212" s="57">
        <v>185</v>
      </c>
      <c r="G212" s="58">
        <v>1505</v>
      </c>
      <c r="H212" s="58">
        <v>1431</v>
      </c>
      <c r="I212" s="41">
        <v>8.4090909090908994E-2</v>
      </c>
      <c r="J212" s="59">
        <v>2261</v>
      </c>
      <c r="K212" s="60">
        <f t="shared" si="3"/>
        <v>3235491</v>
      </c>
    </row>
    <row r="213" spans="1:11" s="40" customFormat="1" ht="24">
      <c r="A213" s="77" t="s">
        <v>428</v>
      </c>
      <c r="B213" s="55" t="s">
        <v>435</v>
      </c>
      <c r="C213" s="61" t="s">
        <v>436</v>
      </c>
      <c r="D213" s="60">
        <v>1532</v>
      </c>
      <c r="E213" s="41">
        <v>0.14425587467362933</v>
      </c>
      <c r="F213" s="57">
        <v>221</v>
      </c>
      <c r="G213" s="58">
        <v>1753</v>
      </c>
      <c r="H213" s="58">
        <v>1665</v>
      </c>
      <c r="I213" s="41">
        <v>8.6814621409921688E-2</v>
      </c>
      <c r="J213" s="59">
        <v>939</v>
      </c>
      <c r="K213" s="60">
        <f t="shared" si="3"/>
        <v>1563435</v>
      </c>
    </row>
    <row r="214" spans="1:11" s="40" customFormat="1">
      <c r="A214" s="77" t="s">
        <v>428</v>
      </c>
      <c r="B214" s="55" t="s">
        <v>437</v>
      </c>
      <c r="C214" s="61" t="s">
        <v>438</v>
      </c>
      <c r="D214" s="60">
        <v>548</v>
      </c>
      <c r="E214" s="41">
        <v>0.15875912408759119</v>
      </c>
      <c r="F214" s="57">
        <v>87</v>
      </c>
      <c r="G214" s="58">
        <v>614</v>
      </c>
      <c r="H214" s="58">
        <v>600</v>
      </c>
      <c r="I214" s="41">
        <v>9.4890510948905105E-2</v>
      </c>
      <c r="J214" s="59">
        <v>40</v>
      </c>
      <c r="K214" s="60">
        <f t="shared" si="3"/>
        <v>24000</v>
      </c>
    </row>
    <row r="215" spans="1:11" s="40" customFormat="1">
      <c r="A215" s="77" t="s">
        <v>428</v>
      </c>
      <c r="B215" s="55" t="s">
        <v>439</v>
      </c>
      <c r="C215" s="61" t="s">
        <v>440</v>
      </c>
      <c r="D215" s="60">
        <v>548</v>
      </c>
      <c r="E215" s="41">
        <v>0.15875912408759119</v>
      </c>
      <c r="F215" s="57">
        <v>87</v>
      </c>
      <c r="G215" s="58">
        <v>614</v>
      </c>
      <c r="H215" s="58">
        <v>600</v>
      </c>
      <c r="I215" s="41">
        <v>9.4890510948905105E-2</v>
      </c>
      <c r="J215" s="59">
        <v>75</v>
      </c>
      <c r="K215" s="60">
        <f t="shared" si="3"/>
        <v>45000</v>
      </c>
    </row>
    <row r="216" spans="1:11" s="40" customFormat="1" ht="36">
      <c r="A216" s="77" t="s">
        <v>428</v>
      </c>
      <c r="B216" s="55" t="s">
        <v>441</v>
      </c>
      <c r="C216" s="61" t="s">
        <v>442</v>
      </c>
      <c r="D216" s="60">
        <v>600</v>
      </c>
      <c r="E216" s="41">
        <v>5.0000000000000044E-2</v>
      </c>
      <c r="F216" s="57">
        <v>30</v>
      </c>
      <c r="G216" s="58">
        <v>630</v>
      </c>
      <c r="H216" s="58">
        <v>618</v>
      </c>
      <c r="I216" s="41">
        <v>3.0000000000000027E-2</v>
      </c>
      <c r="J216" s="59">
        <v>6358</v>
      </c>
      <c r="K216" s="60">
        <f t="shared" si="3"/>
        <v>3929244</v>
      </c>
    </row>
    <row r="217" spans="1:11" s="40" customFormat="1" ht="24">
      <c r="A217" s="77" t="s">
        <v>428</v>
      </c>
      <c r="B217" s="55" t="s">
        <v>443</v>
      </c>
      <c r="C217" s="61" t="s">
        <v>444</v>
      </c>
      <c r="D217" s="60">
        <v>1200</v>
      </c>
      <c r="E217" s="41">
        <v>0.5</v>
      </c>
      <c r="F217" s="57">
        <v>600</v>
      </c>
      <c r="G217" s="58">
        <v>1440</v>
      </c>
      <c r="H217" s="58">
        <v>1560</v>
      </c>
      <c r="I217" s="41">
        <v>0.30000000000000004</v>
      </c>
      <c r="J217" s="59">
        <v>15</v>
      </c>
      <c r="K217" s="60">
        <f t="shared" si="3"/>
        <v>23400</v>
      </c>
    </row>
    <row r="218" spans="1:11" s="40" customFormat="1" ht="24">
      <c r="A218" s="77" t="s">
        <v>445</v>
      </c>
      <c r="B218" s="55" t="s">
        <v>446</v>
      </c>
      <c r="C218" s="61" t="s">
        <v>447</v>
      </c>
      <c r="D218" s="60"/>
      <c r="E218" s="41"/>
      <c r="F218" s="57">
        <v>0</v>
      </c>
      <c r="G218" s="58" t="s">
        <v>23</v>
      </c>
      <c r="H218" s="58" t="s">
        <v>23</v>
      </c>
      <c r="I218" s="41" t="s">
        <v>23</v>
      </c>
      <c r="J218" s="59"/>
      <c r="K218" s="60" t="str">
        <f t="shared" si="3"/>
        <v/>
      </c>
    </row>
    <row r="219" spans="1:11" s="40" customFormat="1" ht="24">
      <c r="A219" s="77" t="s">
        <v>445</v>
      </c>
      <c r="B219" s="55" t="s">
        <v>448</v>
      </c>
      <c r="C219" s="61" t="s">
        <v>449</v>
      </c>
      <c r="D219" s="60">
        <v>550</v>
      </c>
      <c r="E219" s="41">
        <v>7.2727272727272751E-2</v>
      </c>
      <c r="F219" s="57">
        <v>40</v>
      </c>
      <c r="G219" s="58">
        <v>583</v>
      </c>
      <c r="H219" s="58">
        <v>574</v>
      </c>
      <c r="I219" s="41">
        <v>4.3636363636363695E-2</v>
      </c>
      <c r="J219" s="59">
        <v>4747</v>
      </c>
      <c r="K219" s="60">
        <f t="shared" si="3"/>
        <v>2724778</v>
      </c>
    </row>
    <row r="220" spans="1:11" s="40" customFormat="1" ht="24">
      <c r="A220" s="77" t="s">
        <v>445</v>
      </c>
      <c r="B220" s="55" t="s">
        <v>450</v>
      </c>
      <c r="C220" s="61" t="s">
        <v>451</v>
      </c>
      <c r="D220" s="60">
        <v>660</v>
      </c>
      <c r="E220" s="41">
        <v>6.9696969696969591E-2</v>
      </c>
      <c r="F220" s="57">
        <v>46</v>
      </c>
      <c r="G220" s="58">
        <v>706</v>
      </c>
      <c r="H220" s="58">
        <v>688</v>
      </c>
      <c r="I220" s="41">
        <v>4.2424242424242475E-2</v>
      </c>
      <c r="J220" s="59">
        <v>5261</v>
      </c>
      <c r="K220" s="60">
        <f t="shared" si="3"/>
        <v>3619568</v>
      </c>
    </row>
    <row r="221" spans="1:11" s="40" customFormat="1" ht="24">
      <c r="A221" s="77" t="s">
        <v>445</v>
      </c>
      <c r="B221" s="55" t="s">
        <v>452</v>
      </c>
      <c r="C221" s="61" t="s">
        <v>453</v>
      </c>
      <c r="D221" s="60">
        <v>825</v>
      </c>
      <c r="E221" s="41">
        <v>9.0909090909090828E-2</v>
      </c>
      <c r="F221" s="57">
        <v>75</v>
      </c>
      <c r="G221" s="58">
        <v>870</v>
      </c>
      <c r="H221" s="58">
        <v>870</v>
      </c>
      <c r="I221" s="41">
        <v>5.4545454545454453E-2</v>
      </c>
      <c r="J221" s="59">
        <v>6937</v>
      </c>
      <c r="K221" s="60">
        <f t="shared" si="3"/>
        <v>6035190</v>
      </c>
    </row>
    <row r="222" spans="1:11" s="40" customFormat="1" ht="24">
      <c r="A222" s="77" t="s">
        <v>445</v>
      </c>
      <c r="B222" s="55" t="s">
        <v>454</v>
      </c>
      <c r="C222" s="61" t="s">
        <v>455</v>
      </c>
      <c r="D222" s="60">
        <v>2200</v>
      </c>
      <c r="E222" s="41">
        <v>0.43083333333333318</v>
      </c>
      <c r="F222" s="57">
        <v>947.83333333333303</v>
      </c>
      <c r="G222" s="58">
        <v>2486</v>
      </c>
      <c r="H222" s="58">
        <v>2769</v>
      </c>
      <c r="I222" s="41">
        <v>0.25863636363636355</v>
      </c>
      <c r="J222" s="59">
        <v>1</v>
      </c>
      <c r="K222" s="60">
        <f t="shared" si="3"/>
        <v>2769</v>
      </c>
    </row>
    <row r="223" spans="1:11" s="40" customFormat="1" ht="24">
      <c r="A223" s="77" t="s">
        <v>445</v>
      </c>
      <c r="B223" s="55" t="s">
        <v>456</v>
      </c>
      <c r="C223" s="61" t="s">
        <v>457</v>
      </c>
      <c r="D223" s="60">
        <v>1650</v>
      </c>
      <c r="E223" s="41">
        <v>0.69696969696969702</v>
      </c>
      <c r="F223" s="57">
        <v>1150</v>
      </c>
      <c r="G223" s="58">
        <v>1865</v>
      </c>
      <c r="H223" s="58">
        <v>2340</v>
      </c>
      <c r="I223" s="41">
        <v>0.41818181818181821</v>
      </c>
      <c r="J223" s="59">
        <v>21</v>
      </c>
      <c r="K223" s="60">
        <f t="shared" si="3"/>
        <v>49140</v>
      </c>
    </row>
    <row r="224" spans="1:11" s="40" customFormat="1">
      <c r="A224" s="77" t="s">
        <v>458</v>
      </c>
      <c r="B224" s="55" t="s">
        <v>459</v>
      </c>
      <c r="C224" s="61" t="s">
        <v>460</v>
      </c>
      <c r="D224" s="60"/>
      <c r="E224" s="41"/>
      <c r="F224" s="57">
        <v>0</v>
      </c>
      <c r="G224" s="58" t="s">
        <v>23</v>
      </c>
      <c r="H224" s="58" t="s">
        <v>23</v>
      </c>
      <c r="I224" s="41" t="s">
        <v>23</v>
      </c>
      <c r="J224" s="59"/>
      <c r="K224" s="60" t="str">
        <f t="shared" si="3"/>
        <v/>
      </c>
    </row>
    <row r="225" spans="1:11" s="40" customFormat="1" ht="24">
      <c r="A225" s="77" t="s">
        <v>458</v>
      </c>
      <c r="B225" s="55" t="s">
        <v>461</v>
      </c>
      <c r="C225" s="61" t="s">
        <v>462</v>
      </c>
      <c r="D225" s="60">
        <v>2163</v>
      </c>
      <c r="E225" s="41">
        <v>1.987979657882577E-2</v>
      </c>
      <c r="F225" s="57">
        <v>43</v>
      </c>
      <c r="G225" s="58">
        <v>2206</v>
      </c>
      <c r="H225" s="58">
        <v>2189</v>
      </c>
      <c r="I225" s="41">
        <v>1.2020342117429417E-2</v>
      </c>
      <c r="J225" s="59">
        <v>38</v>
      </c>
      <c r="K225" s="60">
        <f t="shared" si="3"/>
        <v>83182</v>
      </c>
    </row>
    <row r="226" spans="1:11" s="40" customFormat="1" ht="24">
      <c r="A226" s="77" t="s">
        <v>458</v>
      </c>
      <c r="B226" s="55" t="s">
        <v>463</v>
      </c>
      <c r="C226" s="61" t="s">
        <v>464</v>
      </c>
      <c r="D226" s="60">
        <v>2812</v>
      </c>
      <c r="E226" s="41">
        <v>0</v>
      </c>
      <c r="F226" s="57">
        <v>0</v>
      </c>
      <c r="G226" s="58">
        <v>2868</v>
      </c>
      <c r="H226" s="58">
        <v>2812</v>
      </c>
      <c r="I226" s="41">
        <v>0</v>
      </c>
      <c r="J226" s="59">
        <v>99</v>
      </c>
      <c r="K226" s="60">
        <f t="shared" si="3"/>
        <v>278388</v>
      </c>
    </row>
    <row r="227" spans="1:11" s="40" customFormat="1" ht="24">
      <c r="A227" s="77" t="s">
        <v>465</v>
      </c>
      <c r="B227" s="55" t="s">
        <v>466</v>
      </c>
      <c r="C227" s="61" t="s">
        <v>467</v>
      </c>
      <c r="D227" s="60">
        <v>300</v>
      </c>
      <c r="E227" s="41">
        <v>0.4308333333333334</v>
      </c>
      <c r="F227" s="57">
        <v>129.25</v>
      </c>
      <c r="G227" s="58">
        <v>365</v>
      </c>
      <c r="H227" s="58">
        <v>378</v>
      </c>
      <c r="I227" s="41">
        <v>0.26</v>
      </c>
      <c r="J227" s="59">
        <v>7442</v>
      </c>
      <c r="K227" s="60">
        <f t="shared" si="3"/>
        <v>2813076</v>
      </c>
    </row>
    <row r="228" spans="1:11" s="40" customFormat="1">
      <c r="A228" s="77" t="s">
        <v>140</v>
      </c>
      <c r="B228" s="55" t="s">
        <v>468</v>
      </c>
      <c r="C228" s="61" t="s">
        <v>469</v>
      </c>
      <c r="D228" s="60">
        <v>1320</v>
      </c>
      <c r="E228" s="41">
        <v>0.4308333333333334</v>
      </c>
      <c r="F228" s="57">
        <v>568.70000000000005</v>
      </c>
      <c r="G228" s="58">
        <v>1889</v>
      </c>
      <c r="H228" s="58">
        <v>1661</v>
      </c>
      <c r="I228" s="41">
        <v>0.2583333333333333</v>
      </c>
      <c r="J228" s="59">
        <v>107</v>
      </c>
      <c r="K228" s="60">
        <f t="shared" si="3"/>
        <v>177727</v>
      </c>
    </row>
    <row r="229" spans="1:11" s="40" customFormat="1" ht="24.6" customHeight="1">
      <c r="A229" s="77" t="s">
        <v>470</v>
      </c>
      <c r="B229" s="55" t="s">
        <v>471</v>
      </c>
      <c r="C229" s="61" t="s">
        <v>472</v>
      </c>
      <c r="D229" s="60"/>
      <c r="E229" s="41"/>
      <c r="F229" s="57">
        <v>0</v>
      </c>
      <c r="G229" s="58" t="s">
        <v>23</v>
      </c>
      <c r="H229" s="58" t="s">
        <v>23</v>
      </c>
      <c r="I229" s="41" t="s">
        <v>23</v>
      </c>
      <c r="J229" s="59"/>
      <c r="K229" s="60" t="str">
        <f t="shared" si="3"/>
        <v/>
      </c>
    </row>
    <row r="230" spans="1:11" s="40" customFormat="1" ht="36">
      <c r="A230" s="77" t="s">
        <v>470</v>
      </c>
      <c r="B230" s="55" t="s">
        <v>473</v>
      </c>
      <c r="C230" s="61" t="s">
        <v>474</v>
      </c>
      <c r="D230" s="60">
        <v>200</v>
      </c>
      <c r="E230" s="41">
        <v>0</v>
      </c>
      <c r="F230" s="57">
        <v>0</v>
      </c>
      <c r="G230" s="58">
        <v>200</v>
      </c>
      <c r="H230" s="58">
        <v>200</v>
      </c>
      <c r="I230" s="41">
        <v>0</v>
      </c>
      <c r="J230" s="59">
        <v>1315</v>
      </c>
      <c r="K230" s="60">
        <f t="shared" si="3"/>
        <v>263000</v>
      </c>
    </row>
    <row r="231" spans="1:11" s="40" customFormat="1" ht="48">
      <c r="A231" s="77" t="s">
        <v>470</v>
      </c>
      <c r="B231" s="55" t="s">
        <v>475</v>
      </c>
      <c r="C231" s="61" t="s">
        <v>476</v>
      </c>
      <c r="D231" s="60">
        <v>400</v>
      </c>
      <c r="E231" s="41">
        <v>0.11250000000000004</v>
      </c>
      <c r="F231" s="57">
        <v>45</v>
      </c>
      <c r="G231" s="58">
        <v>436</v>
      </c>
      <c r="H231" s="58">
        <v>427</v>
      </c>
      <c r="I231" s="41">
        <v>6.7499999999999893E-2</v>
      </c>
      <c r="J231" s="59">
        <v>20738</v>
      </c>
      <c r="K231" s="60">
        <f t="shared" si="3"/>
        <v>8855126</v>
      </c>
    </row>
    <row r="232" spans="1:11" s="40" customFormat="1" ht="24">
      <c r="A232" s="77" t="s">
        <v>477</v>
      </c>
      <c r="B232" s="55" t="s">
        <v>478</v>
      </c>
      <c r="C232" s="61" t="s">
        <v>479</v>
      </c>
      <c r="D232" s="60">
        <v>2200</v>
      </c>
      <c r="E232" s="41">
        <v>0.1454545454545455</v>
      </c>
      <c r="F232" s="57">
        <v>320</v>
      </c>
      <c r="G232" s="58">
        <v>2520</v>
      </c>
      <c r="H232" s="58">
        <v>2392</v>
      </c>
      <c r="I232" s="41">
        <v>8.7272727272727169E-2</v>
      </c>
      <c r="J232" s="59">
        <v>2261</v>
      </c>
      <c r="K232" s="60">
        <f t="shared" si="3"/>
        <v>5408312</v>
      </c>
    </row>
    <row r="233" spans="1:11" s="40" customFormat="1" ht="24">
      <c r="A233" s="77" t="s">
        <v>477</v>
      </c>
      <c r="B233" s="55" t="s">
        <v>480</v>
      </c>
      <c r="C233" s="61" t="s">
        <v>481</v>
      </c>
      <c r="D233" s="60">
        <v>2500</v>
      </c>
      <c r="E233" s="41">
        <v>0.19999999999999996</v>
      </c>
      <c r="F233" s="57">
        <v>500</v>
      </c>
      <c r="G233" s="58">
        <v>3000</v>
      </c>
      <c r="H233" s="58">
        <v>2800</v>
      </c>
      <c r="I233" s="41">
        <v>0.12000000000000011</v>
      </c>
      <c r="J233" s="59">
        <v>605</v>
      </c>
      <c r="K233" s="60">
        <f t="shared" si="3"/>
        <v>1694000</v>
      </c>
    </row>
    <row r="234" spans="1:11" s="40" customFormat="1" ht="48">
      <c r="A234" s="77" t="s">
        <v>482</v>
      </c>
      <c r="B234" s="55" t="s">
        <v>483</v>
      </c>
      <c r="C234" s="61" t="s">
        <v>484</v>
      </c>
      <c r="D234" s="60">
        <v>10100</v>
      </c>
      <c r="E234" s="41">
        <v>2.4752475247524774E-2</v>
      </c>
      <c r="F234" s="57">
        <v>250</v>
      </c>
      <c r="G234" s="58">
        <v>10350</v>
      </c>
      <c r="H234" s="58">
        <v>10250</v>
      </c>
      <c r="I234" s="41">
        <v>1.4851485148514865E-2</v>
      </c>
      <c r="J234" s="59">
        <v>1666</v>
      </c>
      <c r="K234" s="60">
        <f t="shared" si="3"/>
        <v>17076500</v>
      </c>
    </row>
    <row r="235" spans="1:11" s="40" customFormat="1" ht="60">
      <c r="A235" s="77" t="s">
        <v>482</v>
      </c>
      <c r="B235" s="55" t="s">
        <v>485</v>
      </c>
      <c r="C235" s="61" t="s">
        <v>486</v>
      </c>
      <c r="D235" s="60">
        <v>10100</v>
      </c>
      <c r="E235" s="41">
        <v>0.30000000000000004</v>
      </c>
      <c r="F235" s="57">
        <v>3030</v>
      </c>
      <c r="G235" s="58">
        <v>10600</v>
      </c>
      <c r="H235" s="58">
        <v>11918</v>
      </c>
      <c r="I235" s="41">
        <v>0.17999999999999994</v>
      </c>
      <c r="J235" s="59">
        <v>58</v>
      </c>
      <c r="K235" s="60">
        <f t="shared" si="3"/>
        <v>691244</v>
      </c>
    </row>
    <row r="236" spans="1:11" s="40" customFormat="1" ht="48">
      <c r="A236" s="77" t="s">
        <v>482</v>
      </c>
      <c r="B236" s="55" t="s">
        <v>487</v>
      </c>
      <c r="C236" s="61" t="s">
        <v>488</v>
      </c>
      <c r="D236" s="60">
        <v>18000</v>
      </c>
      <c r="E236" s="41">
        <v>0</v>
      </c>
      <c r="F236" s="57">
        <v>0</v>
      </c>
      <c r="G236" s="58">
        <v>18000</v>
      </c>
      <c r="H236" s="58">
        <v>18000</v>
      </c>
      <c r="I236" s="41">
        <v>0</v>
      </c>
      <c r="J236" s="59">
        <v>56</v>
      </c>
      <c r="K236" s="60">
        <f t="shared" si="3"/>
        <v>1008000</v>
      </c>
    </row>
    <row r="237" spans="1:11" s="40" customFormat="1" ht="48">
      <c r="A237" s="77" t="s">
        <v>482</v>
      </c>
      <c r="B237" s="55" t="s">
        <v>489</v>
      </c>
      <c r="C237" s="61" t="s">
        <v>490</v>
      </c>
      <c r="D237" s="60"/>
      <c r="E237" s="41"/>
      <c r="F237" s="57">
        <v>0</v>
      </c>
      <c r="G237" s="58" t="s">
        <v>23</v>
      </c>
      <c r="H237" s="58" t="s">
        <v>23</v>
      </c>
      <c r="I237" s="41" t="s">
        <v>23</v>
      </c>
      <c r="J237" s="84"/>
      <c r="K237" s="60" t="str">
        <f t="shared" si="3"/>
        <v/>
      </c>
    </row>
    <row r="238" spans="1:11" s="40" customFormat="1" ht="63.75">
      <c r="A238" s="99" t="s">
        <v>482</v>
      </c>
      <c r="B238" s="100" t="s">
        <v>491</v>
      </c>
      <c r="C238" s="99" t="s">
        <v>492</v>
      </c>
      <c r="D238" s="60">
        <v>13500</v>
      </c>
      <c r="E238" s="41">
        <v>0</v>
      </c>
      <c r="F238" s="57">
        <v>0</v>
      </c>
      <c r="G238" s="58">
        <v>13500</v>
      </c>
      <c r="H238" s="58">
        <v>13500</v>
      </c>
      <c r="I238" s="41">
        <v>0</v>
      </c>
      <c r="J238" s="59">
        <v>3201</v>
      </c>
      <c r="K238" s="60">
        <f t="shared" si="3"/>
        <v>43213500</v>
      </c>
    </row>
    <row r="239" spans="1:11" s="40" customFormat="1" ht="63.75">
      <c r="A239" s="99" t="s">
        <v>482</v>
      </c>
      <c r="B239" s="100" t="s">
        <v>493</v>
      </c>
      <c r="C239" s="99" t="s">
        <v>494</v>
      </c>
      <c r="D239" s="101">
        <v>13500</v>
      </c>
      <c r="E239" s="41">
        <v>0.30000000000000004</v>
      </c>
      <c r="F239" s="57">
        <v>4050</v>
      </c>
      <c r="G239" s="58">
        <v>16200</v>
      </c>
      <c r="H239" s="58">
        <v>15930</v>
      </c>
      <c r="I239" s="41">
        <v>0.17999999999999994</v>
      </c>
      <c r="J239" s="59">
        <v>72</v>
      </c>
      <c r="K239" s="60">
        <f t="shared" si="3"/>
        <v>1146960</v>
      </c>
    </row>
    <row r="240" spans="1:11" s="40" customFormat="1" ht="24">
      <c r="A240" s="77" t="s">
        <v>482</v>
      </c>
      <c r="B240" s="55" t="s">
        <v>495</v>
      </c>
      <c r="C240" s="61" t="s">
        <v>496</v>
      </c>
      <c r="D240" s="60"/>
      <c r="E240" s="41"/>
      <c r="F240" s="57">
        <v>0</v>
      </c>
      <c r="G240" s="58" t="s">
        <v>23</v>
      </c>
      <c r="H240" s="58" t="s">
        <v>23</v>
      </c>
      <c r="I240" s="41" t="s">
        <v>23</v>
      </c>
      <c r="J240" s="84"/>
      <c r="K240" s="60" t="str">
        <f t="shared" si="3"/>
        <v/>
      </c>
    </row>
    <row r="241" spans="1:11" s="40" customFormat="1" ht="32.450000000000003" customHeight="1">
      <c r="A241" s="77" t="s">
        <v>482</v>
      </c>
      <c r="B241" s="55" t="s">
        <v>497</v>
      </c>
      <c r="C241" s="61" t="s">
        <v>498</v>
      </c>
      <c r="D241" s="60">
        <v>13500</v>
      </c>
      <c r="E241" s="41">
        <v>0</v>
      </c>
      <c r="F241" s="57">
        <v>0</v>
      </c>
      <c r="G241" s="60">
        <v>13500</v>
      </c>
      <c r="H241" s="60">
        <v>13500</v>
      </c>
      <c r="I241" s="41">
        <v>0</v>
      </c>
      <c r="J241" s="59">
        <v>153</v>
      </c>
      <c r="K241" s="60">
        <f t="shared" si="3"/>
        <v>2065500</v>
      </c>
    </row>
    <row r="242" spans="1:11" s="40" customFormat="1" ht="29.45" customHeight="1">
      <c r="A242" s="77"/>
      <c r="B242" s="86" t="s">
        <v>499</v>
      </c>
      <c r="C242" s="61" t="s">
        <v>500</v>
      </c>
      <c r="D242" s="60">
        <v>13500</v>
      </c>
      <c r="E242" s="41">
        <v>0.29629629629629628</v>
      </c>
      <c r="F242" s="57">
        <v>4000</v>
      </c>
      <c r="G242" s="58">
        <v>13500</v>
      </c>
      <c r="H242" s="58">
        <v>15900</v>
      </c>
      <c r="I242" s="41">
        <v>0.17777777777777781</v>
      </c>
      <c r="J242" s="59">
        <v>5</v>
      </c>
      <c r="K242" s="60">
        <f t="shared" si="3"/>
        <v>79500</v>
      </c>
    </row>
    <row r="243" spans="1:11" s="40" customFormat="1" ht="48">
      <c r="A243" s="77" t="s">
        <v>482</v>
      </c>
      <c r="B243" s="55" t="s">
        <v>501</v>
      </c>
      <c r="C243" s="61" t="s">
        <v>502</v>
      </c>
      <c r="D243" s="60">
        <v>20000</v>
      </c>
      <c r="E243" s="41">
        <v>0</v>
      </c>
      <c r="F243" s="57">
        <v>0</v>
      </c>
      <c r="G243" s="60">
        <v>20000</v>
      </c>
      <c r="H243" s="60">
        <v>20000</v>
      </c>
      <c r="I243" s="41">
        <v>0</v>
      </c>
      <c r="J243" s="59">
        <v>69</v>
      </c>
      <c r="K243" s="60">
        <f t="shared" si="3"/>
        <v>1380000</v>
      </c>
    </row>
    <row r="244" spans="1:11" s="40" customFormat="1" ht="41.45" customHeight="1">
      <c r="A244" s="77"/>
      <c r="B244" s="86" t="s">
        <v>503</v>
      </c>
      <c r="C244" s="61" t="s">
        <v>504</v>
      </c>
      <c r="D244" s="60">
        <v>20000</v>
      </c>
      <c r="E244" s="41">
        <v>0</v>
      </c>
      <c r="F244" s="57">
        <v>0</v>
      </c>
      <c r="G244" s="60"/>
      <c r="H244" s="60">
        <v>20000</v>
      </c>
      <c r="I244" s="41">
        <v>0</v>
      </c>
      <c r="J244" s="59">
        <v>5</v>
      </c>
      <c r="K244" s="60">
        <f t="shared" si="3"/>
        <v>100000</v>
      </c>
    </row>
    <row r="245" spans="1:11" s="40" customFormat="1" ht="36">
      <c r="A245" s="77" t="s">
        <v>482</v>
      </c>
      <c r="B245" s="55" t="s">
        <v>505</v>
      </c>
      <c r="C245" s="61" t="s">
        <v>506</v>
      </c>
      <c r="D245" s="60">
        <v>3450</v>
      </c>
      <c r="E245" s="41">
        <v>0</v>
      </c>
      <c r="F245" s="57">
        <v>0</v>
      </c>
      <c r="G245" s="58">
        <v>3450</v>
      </c>
      <c r="H245" s="58">
        <v>3450</v>
      </c>
      <c r="I245" s="41">
        <v>0</v>
      </c>
      <c r="J245" s="59">
        <v>1032</v>
      </c>
      <c r="K245" s="60">
        <f t="shared" si="3"/>
        <v>3560400</v>
      </c>
    </row>
    <row r="246" spans="1:11" s="40" customFormat="1" ht="36">
      <c r="A246" s="77" t="s">
        <v>482</v>
      </c>
      <c r="B246" s="55" t="s">
        <v>507</v>
      </c>
      <c r="C246" s="61" t="s">
        <v>508</v>
      </c>
      <c r="D246" s="60">
        <v>4500</v>
      </c>
      <c r="E246" s="41" t="e">
        <v>#REF!</v>
      </c>
      <c r="F246" s="57" t="e">
        <v>#REF!</v>
      </c>
      <c r="G246" s="58">
        <v>4500</v>
      </c>
      <c r="H246" s="58">
        <v>4500</v>
      </c>
      <c r="I246" s="41">
        <v>0</v>
      </c>
      <c r="J246" s="59">
        <v>33</v>
      </c>
      <c r="K246" s="60">
        <f t="shared" si="3"/>
        <v>148500</v>
      </c>
    </row>
    <row r="247" spans="1:11" s="40" customFormat="1" ht="29.25" customHeight="1">
      <c r="A247" s="77" t="s">
        <v>509</v>
      </c>
      <c r="B247" s="55" t="s">
        <v>510</v>
      </c>
      <c r="C247" s="61" t="s">
        <v>511</v>
      </c>
      <c r="D247" s="60">
        <v>3500</v>
      </c>
      <c r="E247" s="41">
        <v>4.5714285714285818E-2</v>
      </c>
      <c r="F247" s="57">
        <v>160</v>
      </c>
      <c r="G247" s="58">
        <v>3660</v>
      </c>
      <c r="H247" s="58">
        <v>3596</v>
      </c>
      <c r="I247" s="41">
        <v>2.7428571428571358E-2</v>
      </c>
      <c r="J247" s="59">
        <v>8648</v>
      </c>
      <c r="K247" s="60">
        <f t="shared" si="3"/>
        <v>31098208</v>
      </c>
    </row>
    <row r="248" spans="1:11" s="40" customFormat="1" ht="36">
      <c r="A248" s="77" t="s">
        <v>509</v>
      </c>
      <c r="B248" s="55" t="s">
        <v>512</v>
      </c>
      <c r="C248" s="61" t="s">
        <v>513</v>
      </c>
      <c r="D248" s="60">
        <v>1919</v>
      </c>
      <c r="E248" s="41">
        <v>5.8363731109953187E-2</v>
      </c>
      <c r="F248" s="57">
        <v>112</v>
      </c>
      <c r="G248" s="58">
        <v>2031</v>
      </c>
      <c r="H248" s="58">
        <v>1986</v>
      </c>
      <c r="I248" s="41">
        <v>3.4914017717561308E-2</v>
      </c>
      <c r="J248" s="59">
        <v>5959</v>
      </c>
      <c r="K248" s="60">
        <f t="shared" si="3"/>
        <v>11834574</v>
      </c>
    </row>
    <row r="249" spans="1:11" s="40" customFormat="1" ht="24">
      <c r="A249" s="77" t="s">
        <v>509</v>
      </c>
      <c r="B249" s="55" t="s">
        <v>514</v>
      </c>
      <c r="C249" s="61" t="s">
        <v>515</v>
      </c>
      <c r="D249" s="60">
        <v>1709</v>
      </c>
      <c r="E249" s="41">
        <v>0.17261556465769456</v>
      </c>
      <c r="F249" s="57">
        <v>295</v>
      </c>
      <c r="G249" s="58">
        <v>2004</v>
      </c>
      <c r="H249" s="58">
        <v>1886</v>
      </c>
      <c r="I249" s="41">
        <v>0.10356933879461683</v>
      </c>
      <c r="J249" s="59">
        <v>651</v>
      </c>
      <c r="K249" s="60">
        <f t="shared" si="3"/>
        <v>1227786</v>
      </c>
    </row>
    <row r="250" spans="1:11" s="40" customFormat="1" ht="48">
      <c r="A250" s="77" t="s">
        <v>509</v>
      </c>
      <c r="B250" s="55" t="s">
        <v>516</v>
      </c>
      <c r="C250" s="61" t="s">
        <v>517</v>
      </c>
      <c r="D250" s="60">
        <v>1100</v>
      </c>
      <c r="E250" s="41">
        <v>0.14727272727272722</v>
      </c>
      <c r="F250" s="57">
        <v>162</v>
      </c>
      <c r="G250" s="58">
        <v>1262</v>
      </c>
      <c r="H250" s="58">
        <v>1197</v>
      </c>
      <c r="I250" s="41">
        <v>8.8181818181818139E-2</v>
      </c>
      <c r="J250" s="59">
        <v>1953</v>
      </c>
      <c r="K250" s="60">
        <f t="shared" si="3"/>
        <v>2337741</v>
      </c>
    </row>
    <row r="251" spans="1:11" s="40" customFormat="1" ht="24">
      <c r="A251" s="77" t="s">
        <v>509</v>
      </c>
      <c r="B251" s="55" t="s">
        <v>518</v>
      </c>
      <c r="C251" s="61" t="s">
        <v>519</v>
      </c>
      <c r="D251" s="60">
        <v>520</v>
      </c>
      <c r="E251" s="41">
        <v>7.6923076923076872E-2</v>
      </c>
      <c r="F251" s="57">
        <v>40</v>
      </c>
      <c r="G251" s="58">
        <v>560</v>
      </c>
      <c r="H251" s="58">
        <v>544</v>
      </c>
      <c r="I251" s="41">
        <v>4.6153846153846212E-2</v>
      </c>
      <c r="J251" s="59">
        <v>7223</v>
      </c>
      <c r="K251" s="60">
        <f t="shared" si="3"/>
        <v>3929312</v>
      </c>
    </row>
    <row r="252" spans="1:11" s="40" customFormat="1" ht="36">
      <c r="A252" s="77" t="s">
        <v>509</v>
      </c>
      <c r="B252" s="55" t="s">
        <v>520</v>
      </c>
      <c r="C252" s="61" t="s">
        <v>521</v>
      </c>
      <c r="D252" s="60">
        <v>330</v>
      </c>
      <c r="E252" s="41">
        <v>0.4308333333333334</v>
      </c>
      <c r="F252" s="57">
        <v>142.17500000000001</v>
      </c>
      <c r="G252" s="58">
        <v>396</v>
      </c>
      <c r="H252" s="58">
        <v>415</v>
      </c>
      <c r="I252" s="41">
        <v>0.25757575757575757</v>
      </c>
      <c r="J252" s="59">
        <v>1</v>
      </c>
      <c r="K252" s="60">
        <f t="shared" si="3"/>
        <v>415</v>
      </c>
    </row>
    <row r="253" spans="1:11" s="40" customFormat="1" ht="24">
      <c r="A253" s="77" t="s">
        <v>509</v>
      </c>
      <c r="B253" s="55" t="s">
        <v>522</v>
      </c>
      <c r="C253" s="61" t="s">
        <v>523</v>
      </c>
      <c r="D253" s="60">
        <v>400</v>
      </c>
      <c r="E253" s="41">
        <v>0.25</v>
      </c>
      <c r="F253" s="57">
        <v>100</v>
      </c>
      <c r="G253" s="58">
        <v>500</v>
      </c>
      <c r="H253" s="58">
        <v>460</v>
      </c>
      <c r="I253" s="41">
        <v>0.14999999999999991</v>
      </c>
      <c r="J253" s="59">
        <v>194</v>
      </c>
      <c r="K253" s="60">
        <f t="shared" si="3"/>
        <v>89240</v>
      </c>
    </row>
    <row r="254" spans="1:11" s="40" customFormat="1" ht="24">
      <c r="A254" s="77" t="s">
        <v>524</v>
      </c>
      <c r="B254" s="55" t="s">
        <v>525</v>
      </c>
      <c r="C254" s="61" t="s">
        <v>526</v>
      </c>
      <c r="D254" s="60">
        <v>300</v>
      </c>
      <c r="E254" s="41">
        <v>0.16666666666666674</v>
      </c>
      <c r="F254" s="57">
        <v>50</v>
      </c>
      <c r="G254" s="58">
        <v>336</v>
      </c>
      <c r="H254" s="58">
        <v>330</v>
      </c>
      <c r="I254" s="41">
        <v>0.10000000000000009</v>
      </c>
      <c r="J254" s="59">
        <v>5628</v>
      </c>
      <c r="K254" s="60">
        <f t="shared" si="3"/>
        <v>1857240</v>
      </c>
    </row>
    <row r="255" spans="1:11" s="40" customFormat="1" ht="24">
      <c r="A255" s="77" t="s">
        <v>524</v>
      </c>
      <c r="B255" s="55" t="s">
        <v>527</v>
      </c>
      <c r="C255" s="61" t="s">
        <v>528</v>
      </c>
      <c r="D255" s="60">
        <v>410</v>
      </c>
      <c r="E255" s="41">
        <v>0.70731707317073167</v>
      </c>
      <c r="F255" s="57">
        <v>290</v>
      </c>
      <c r="G255" s="58">
        <v>463</v>
      </c>
      <c r="H255" s="58">
        <v>584</v>
      </c>
      <c r="I255" s="41">
        <v>0.42439024390243896</v>
      </c>
      <c r="J255" s="59">
        <v>1468</v>
      </c>
      <c r="K255" s="60">
        <f t="shared" si="3"/>
        <v>857312</v>
      </c>
    </row>
    <row r="256" spans="1:11" s="40" customFormat="1">
      <c r="A256" s="77" t="s">
        <v>524</v>
      </c>
      <c r="B256" s="55" t="s">
        <v>529</v>
      </c>
      <c r="C256" s="61" t="s">
        <v>530</v>
      </c>
      <c r="D256" s="60">
        <v>1000</v>
      </c>
      <c r="E256" s="41">
        <v>0.10000000000000009</v>
      </c>
      <c r="F256" s="57">
        <v>100</v>
      </c>
      <c r="G256" s="58">
        <v>1100</v>
      </c>
      <c r="H256" s="58">
        <v>1060</v>
      </c>
      <c r="I256" s="41">
        <v>6.0000000000000053E-2</v>
      </c>
      <c r="J256" s="59">
        <v>609</v>
      </c>
      <c r="K256" s="60">
        <f t="shared" si="3"/>
        <v>645540</v>
      </c>
    </row>
    <row r="257" spans="1:11" s="40" customFormat="1" ht="24">
      <c r="A257" s="77" t="s">
        <v>524</v>
      </c>
      <c r="B257" s="55" t="s">
        <v>531</v>
      </c>
      <c r="C257" s="61" t="s">
        <v>532</v>
      </c>
      <c r="D257" s="60">
        <v>273</v>
      </c>
      <c r="E257" s="41">
        <v>4.3956043956044022E-2</v>
      </c>
      <c r="F257" s="57">
        <v>12</v>
      </c>
      <c r="G257" s="58">
        <v>285</v>
      </c>
      <c r="H257" s="58">
        <v>280</v>
      </c>
      <c r="I257" s="41">
        <v>2.564102564102555E-2</v>
      </c>
      <c r="J257" s="59">
        <v>13407</v>
      </c>
      <c r="K257" s="60">
        <f t="shared" si="3"/>
        <v>3753960</v>
      </c>
    </row>
    <row r="258" spans="1:11" s="40" customFormat="1" ht="36">
      <c r="A258" s="77" t="s">
        <v>524</v>
      </c>
      <c r="B258" s="55" t="s">
        <v>533</v>
      </c>
      <c r="C258" s="79" t="s">
        <v>534</v>
      </c>
      <c r="D258" s="60">
        <v>249</v>
      </c>
      <c r="E258" s="41">
        <v>4.8192771084337283E-2</v>
      </c>
      <c r="F258" s="57">
        <v>12</v>
      </c>
      <c r="G258" s="58">
        <v>261</v>
      </c>
      <c r="H258" s="58">
        <v>256</v>
      </c>
      <c r="I258" s="41">
        <v>2.8112449799196693E-2</v>
      </c>
      <c r="J258" s="59">
        <v>6070</v>
      </c>
      <c r="K258" s="60">
        <f t="shared" si="3"/>
        <v>1553920</v>
      </c>
    </row>
    <row r="259" spans="1:11" s="40" customFormat="1" ht="36">
      <c r="A259" s="77" t="s">
        <v>524</v>
      </c>
      <c r="B259" s="55" t="s">
        <v>535</v>
      </c>
      <c r="C259" s="61" t="s">
        <v>536</v>
      </c>
      <c r="D259" s="60">
        <v>700</v>
      </c>
      <c r="E259" s="41">
        <v>0.5</v>
      </c>
      <c r="F259" s="57">
        <v>350</v>
      </c>
      <c r="G259" s="58">
        <v>784</v>
      </c>
      <c r="H259" s="58">
        <v>1000</v>
      </c>
      <c r="I259" s="41">
        <v>0.30000000000000004</v>
      </c>
      <c r="J259" s="59">
        <v>2793</v>
      </c>
      <c r="K259" s="60">
        <f t="shared" si="3"/>
        <v>2793000</v>
      </c>
    </row>
    <row r="260" spans="1:11" s="40" customFormat="1" ht="36">
      <c r="A260" s="77" t="s">
        <v>470</v>
      </c>
      <c r="B260" s="55" t="s">
        <v>537</v>
      </c>
      <c r="C260" s="61" t="s">
        <v>538</v>
      </c>
      <c r="D260" s="60">
        <v>2950</v>
      </c>
      <c r="E260" s="41">
        <v>0</v>
      </c>
      <c r="F260" s="57">
        <v>0</v>
      </c>
      <c r="G260" s="58">
        <v>2950</v>
      </c>
      <c r="H260" s="58">
        <v>2950</v>
      </c>
      <c r="I260" s="41">
        <v>0</v>
      </c>
      <c r="J260" s="59">
        <v>3375</v>
      </c>
      <c r="K260" s="60">
        <f t="shared" si="3"/>
        <v>9956250</v>
      </c>
    </row>
    <row r="261" spans="1:11" s="40" customFormat="1" ht="36">
      <c r="A261" s="77" t="s">
        <v>470</v>
      </c>
      <c r="B261" s="55" t="s">
        <v>539</v>
      </c>
      <c r="C261" s="61" t="s">
        <v>540</v>
      </c>
      <c r="D261" s="60">
        <v>1500</v>
      </c>
      <c r="E261" s="41">
        <v>0</v>
      </c>
      <c r="F261" s="57">
        <v>0</v>
      </c>
      <c r="G261" s="58">
        <v>1500</v>
      </c>
      <c r="H261" s="58">
        <v>1500</v>
      </c>
      <c r="I261" s="41">
        <v>0</v>
      </c>
      <c r="J261" s="59">
        <v>11564</v>
      </c>
      <c r="K261" s="60">
        <f t="shared" si="3"/>
        <v>17346000</v>
      </c>
    </row>
    <row r="262" spans="1:11" s="40" customFormat="1" ht="36">
      <c r="A262" s="77" t="s">
        <v>470</v>
      </c>
      <c r="B262" s="55" t="s">
        <v>541</v>
      </c>
      <c r="C262" s="61" t="s">
        <v>542</v>
      </c>
      <c r="D262" s="60">
        <v>650</v>
      </c>
      <c r="E262" s="41">
        <v>0</v>
      </c>
      <c r="F262" s="57">
        <v>0</v>
      </c>
      <c r="G262" s="58">
        <v>650</v>
      </c>
      <c r="H262" s="58">
        <v>650</v>
      </c>
      <c r="I262" s="41">
        <v>0</v>
      </c>
      <c r="J262" s="59">
        <v>13543</v>
      </c>
      <c r="K262" s="60">
        <f t="shared" si="3"/>
        <v>8802950</v>
      </c>
    </row>
    <row r="263" spans="1:11" s="40" customFormat="1" ht="24">
      <c r="A263" s="77" t="s">
        <v>470</v>
      </c>
      <c r="B263" s="55" t="s">
        <v>543</v>
      </c>
      <c r="C263" s="61" t="s">
        <v>544</v>
      </c>
      <c r="D263" s="60">
        <v>450</v>
      </c>
      <c r="E263" s="41">
        <v>0.1333333333333333</v>
      </c>
      <c r="F263" s="57">
        <v>60</v>
      </c>
      <c r="G263" s="58">
        <v>510</v>
      </c>
      <c r="H263" s="58">
        <v>486</v>
      </c>
      <c r="I263" s="41">
        <v>8.0000000000000071E-2</v>
      </c>
      <c r="J263" s="59">
        <v>5055</v>
      </c>
      <c r="K263" s="60">
        <f t="shared" si="3"/>
        <v>2456730</v>
      </c>
    </row>
    <row r="264" spans="1:11" s="40" customFormat="1" ht="24">
      <c r="A264" s="77" t="s">
        <v>470</v>
      </c>
      <c r="B264" s="42" t="s">
        <v>545</v>
      </c>
      <c r="C264" s="43" t="s">
        <v>546</v>
      </c>
      <c r="D264" s="60"/>
      <c r="E264" s="41"/>
      <c r="F264" s="57">
        <v>0</v>
      </c>
      <c r="G264" s="58" t="s">
        <v>23</v>
      </c>
      <c r="H264" s="58" t="s">
        <v>23</v>
      </c>
      <c r="I264" s="41" t="s">
        <v>23</v>
      </c>
      <c r="J264" s="59"/>
      <c r="K264" s="60" t="str">
        <f t="shared" si="3"/>
        <v/>
      </c>
    </row>
    <row r="265" spans="1:11" s="40" customFormat="1" ht="24">
      <c r="A265" s="77" t="s">
        <v>470</v>
      </c>
      <c r="B265" s="42" t="s">
        <v>547</v>
      </c>
      <c r="C265" s="43" t="s">
        <v>548</v>
      </c>
      <c r="D265" s="60">
        <v>150</v>
      </c>
      <c r="E265" s="41">
        <v>0.10000000000000009</v>
      </c>
      <c r="F265" s="57">
        <v>15</v>
      </c>
      <c r="G265" s="58">
        <v>165</v>
      </c>
      <c r="H265" s="58">
        <v>159</v>
      </c>
      <c r="I265" s="41">
        <v>6.0000000000000053E-2</v>
      </c>
      <c r="J265" s="59">
        <v>645</v>
      </c>
      <c r="K265" s="60">
        <f t="shared" ref="K265:K328" si="4">IF(H265="","",H265*J265)</f>
        <v>102555</v>
      </c>
    </row>
    <row r="266" spans="1:11" s="40" customFormat="1" ht="24">
      <c r="A266" s="77" t="s">
        <v>470</v>
      </c>
      <c r="B266" s="55" t="s">
        <v>549</v>
      </c>
      <c r="C266" s="43" t="s">
        <v>550</v>
      </c>
      <c r="D266" s="60">
        <v>180</v>
      </c>
      <c r="E266" s="41" t="e">
        <v>#REF!</v>
      </c>
      <c r="F266" s="57" t="e">
        <v>#REF!</v>
      </c>
      <c r="G266" s="58">
        <v>202</v>
      </c>
      <c r="H266" s="58">
        <v>191</v>
      </c>
      <c r="I266" s="41">
        <v>6.1111111111111116E-2</v>
      </c>
      <c r="J266" s="59">
        <v>410</v>
      </c>
      <c r="K266" s="60">
        <f t="shared" si="4"/>
        <v>78310</v>
      </c>
    </row>
    <row r="267" spans="1:11" s="40" customFormat="1" ht="24">
      <c r="A267" s="77" t="s">
        <v>551</v>
      </c>
      <c r="B267" s="55" t="s">
        <v>552</v>
      </c>
      <c r="C267" s="61" t="s">
        <v>553</v>
      </c>
      <c r="D267" s="60">
        <v>1000</v>
      </c>
      <c r="E267" s="41">
        <v>0.10000000000000009</v>
      </c>
      <c r="F267" s="57">
        <v>100</v>
      </c>
      <c r="G267" s="58">
        <v>1060</v>
      </c>
      <c r="H267" s="58">
        <v>1060</v>
      </c>
      <c r="I267" s="41">
        <v>6.0000000000000053E-2</v>
      </c>
      <c r="J267" s="59">
        <v>5745</v>
      </c>
      <c r="K267" s="60">
        <f t="shared" si="4"/>
        <v>6089700</v>
      </c>
    </row>
    <row r="268" spans="1:11" s="40" customFormat="1" ht="24">
      <c r="A268" s="77" t="s">
        <v>551</v>
      </c>
      <c r="B268" s="55" t="s">
        <v>554</v>
      </c>
      <c r="C268" s="61" t="s">
        <v>555</v>
      </c>
      <c r="D268" s="60">
        <v>4000</v>
      </c>
      <c r="E268" s="41">
        <v>0</v>
      </c>
      <c r="F268" s="57">
        <v>0</v>
      </c>
      <c r="G268" s="58">
        <v>4000</v>
      </c>
      <c r="H268" s="58">
        <v>4000</v>
      </c>
      <c r="I268" s="41">
        <v>0</v>
      </c>
      <c r="J268" s="59">
        <v>25</v>
      </c>
      <c r="K268" s="60">
        <f t="shared" si="4"/>
        <v>100000</v>
      </c>
    </row>
    <row r="269" spans="1:11" s="40" customFormat="1">
      <c r="A269" s="77" t="s">
        <v>551</v>
      </c>
      <c r="B269" s="55" t="s">
        <v>556</v>
      </c>
      <c r="C269" s="61" t="s">
        <v>557</v>
      </c>
      <c r="D269" s="60">
        <v>1100</v>
      </c>
      <c r="E269" s="41">
        <v>9.0909090909090828E-2</v>
      </c>
      <c r="F269" s="57">
        <v>100</v>
      </c>
      <c r="G269" s="58">
        <v>1160</v>
      </c>
      <c r="H269" s="58">
        <v>1160</v>
      </c>
      <c r="I269" s="41">
        <v>5.4545454545454453E-2</v>
      </c>
      <c r="J269" s="59">
        <v>3230</v>
      </c>
      <c r="K269" s="60">
        <f t="shared" si="4"/>
        <v>3746800</v>
      </c>
    </row>
    <row r="270" spans="1:11" s="40" customFormat="1" ht="36">
      <c r="A270" s="77" t="s">
        <v>551</v>
      </c>
      <c r="B270" s="55" t="s">
        <v>558</v>
      </c>
      <c r="C270" s="61" t="s">
        <v>559</v>
      </c>
      <c r="D270" s="60">
        <v>1100</v>
      </c>
      <c r="E270" s="41">
        <v>0.18181818181818188</v>
      </c>
      <c r="F270" s="57">
        <v>200</v>
      </c>
      <c r="G270" s="58">
        <v>1300</v>
      </c>
      <c r="H270" s="58">
        <v>1220</v>
      </c>
      <c r="I270" s="41">
        <v>0.10909090909090913</v>
      </c>
      <c r="J270" s="59">
        <v>508</v>
      </c>
      <c r="K270" s="60">
        <f t="shared" si="4"/>
        <v>619760</v>
      </c>
    </row>
    <row r="271" spans="1:11" s="40" customFormat="1" ht="24">
      <c r="A271" s="77" t="s">
        <v>551</v>
      </c>
      <c r="B271" s="55" t="s">
        <v>560</v>
      </c>
      <c r="C271" s="61" t="s">
        <v>561</v>
      </c>
      <c r="D271" s="60">
        <v>774</v>
      </c>
      <c r="E271" s="41">
        <v>3.8759689922480689E-2</v>
      </c>
      <c r="F271" s="57">
        <v>30</v>
      </c>
      <c r="G271" s="58">
        <v>804</v>
      </c>
      <c r="H271" s="58">
        <v>792</v>
      </c>
      <c r="I271" s="41">
        <v>2.3255813953488413E-2</v>
      </c>
      <c r="J271" s="59">
        <v>22792</v>
      </c>
      <c r="K271" s="60">
        <f t="shared" si="4"/>
        <v>18051264</v>
      </c>
    </row>
    <row r="272" spans="1:11" s="40" customFormat="1" ht="24">
      <c r="A272" s="77" t="s">
        <v>551</v>
      </c>
      <c r="B272" s="55" t="s">
        <v>562</v>
      </c>
      <c r="C272" s="61" t="s">
        <v>563</v>
      </c>
      <c r="D272" s="60">
        <v>2500</v>
      </c>
      <c r="E272" s="41">
        <v>0.12000000000000011</v>
      </c>
      <c r="F272" s="57">
        <v>300</v>
      </c>
      <c r="G272" s="58">
        <v>2800</v>
      </c>
      <c r="H272" s="58">
        <v>2680</v>
      </c>
      <c r="I272" s="41">
        <v>7.2000000000000064E-2</v>
      </c>
      <c r="J272" s="59">
        <v>666</v>
      </c>
      <c r="K272" s="60">
        <f t="shared" si="4"/>
        <v>1784880</v>
      </c>
    </row>
    <row r="273" spans="1:11" s="40" customFormat="1" ht="24">
      <c r="A273" s="77" t="s">
        <v>551</v>
      </c>
      <c r="B273" s="55" t="s">
        <v>564</v>
      </c>
      <c r="C273" s="61" t="s">
        <v>565</v>
      </c>
      <c r="D273" s="60">
        <v>600</v>
      </c>
      <c r="E273" s="41">
        <v>0.10000000000000009</v>
      </c>
      <c r="F273" s="57">
        <v>60</v>
      </c>
      <c r="G273" s="58">
        <v>660</v>
      </c>
      <c r="H273" s="58">
        <v>636</v>
      </c>
      <c r="I273" s="41">
        <v>6.0000000000000053E-2</v>
      </c>
      <c r="J273" s="59">
        <v>13332</v>
      </c>
      <c r="K273" s="60">
        <f t="shared" si="4"/>
        <v>8479152</v>
      </c>
    </row>
    <row r="274" spans="1:11" s="40" customFormat="1" ht="24">
      <c r="A274" s="77" t="s">
        <v>551</v>
      </c>
      <c r="B274" s="55" t="s">
        <v>566</v>
      </c>
      <c r="C274" s="61" t="s">
        <v>567</v>
      </c>
      <c r="D274" s="60">
        <v>2600</v>
      </c>
      <c r="E274" s="41">
        <v>7.6923076923076872E-2</v>
      </c>
      <c r="F274" s="57">
        <v>200</v>
      </c>
      <c r="G274" s="58">
        <v>2800</v>
      </c>
      <c r="H274" s="58">
        <v>2720</v>
      </c>
      <c r="I274" s="41">
        <v>4.6153846153846212E-2</v>
      </c>
      <c r="J274" s="59">
        <v>625</v>
      </c>
      <c r="K274" s="60">
        <f t="shared" si="4"/>
        <v>1700000</v>
      </c>
    </row>
    <row r="275" spans="1:11" s="40" customFormat="1" ht="24">
      <c r="A275" s="77" t="s">
        <v>551</v>
      </c>
      <c r="B275" s="55" t="s">
        <v>568</v>
      </c>
      <c r="C275" s="61" t="s">
        <v>569</v>
      </c>
      <c r="D275" s="60">
        <v>1160</v>
      </c>
      <c r="E275" s="41">
        <v>9.8275862068965436E-2</v>
      </c>
      <c r="F275" s="57">
        <v>114</v>
      </c>
      <c r="G275" s="58">
        <v>1274</v>
      </c>
      <c r="H275" s="58">
        <v>1228</v>
      </c>
      <c r="I275" s="41">
        <v>5.862068965517242E-2</v>
      </c>
      <c r="J275" s="59">
        <v>1340</v>
      </c>
      <c r="K275" s="60">
        <f t="shared" si="4"/>
        <v>1645520</v>
      </c>
    </row>
    <row r="276" spans="1:11" s="40" customFormat="1" ht="24">
      <c r="A276" s="77" t="s">
        <v>551</v>
      </c>
      <c r="B276" s="55" t="s">
        <v>570</v>
      </c>
      <c r="C276" s="61" t="s">
        <v>571</v>
      </c>
      <c r="D276" s="60">
        <v>612</v>
      </c>
      <c r="E276" s="41">
        <v>0.22549019607843146</v>
      </c>
      <c r="F276" s="57">
        <v>138</v>
      </c>
      <c r="G276" s="58">
        <v>750</v>
      </c>
      <c r="H276" s="58">
        <v>695</v>
      </c>
      <c r="I276" s="41">
        <v>0.1356209150326797</v>
      </c>
      <c r="J276" s="59">
        <v>98</v>
      </c>
      <c r="K276" s="60">
        <f t="shared" si="4"/>
        <v>68110</v>
      </c>
    </row>
    <row r="277" spans="1:11" s="40" customFormat="1">
      <c r="A277" s="77" t="s">
        <v>551</v>
      </c>
      <c r="B277" s="55" t="s">
        <v>572</v>
      </c>
      <c r="C277" s="61" t="s">
        <v>573</v>
      </c>
      <c r="D277" s="60">
        <v>1000</v>
      </c>
      <c r="E277" s="41">
        <v>0.26</v>
      </c>
      <c r="F277" s="57">
        <v>260</v>
      </c>
      <c r="G277" s="58">
        <v>1260</v>
      </c>
      <c r="H277" s="58">
        <v>1156</v>
      </c>
      <c r="I277" s="41">
        <v>0.15599999999999992</v>
      </c>
      <c r="J277" s="59">
        <v>930</v>
      </c>
      <c r="K277" s="60">
        <f t="shared" si="4"/>
        <v>1075080</v>
      </c>
    </row>
    <row r="278" spans="1:11" s="40" customFormat="1" ht="24">
      <c r="A278" s="77" t="s">
        <v>551</v>
      </c>
      <c r="B278" s="55" t="s">
        <v>574</v>
      </c>
      <c r="C278" s="61" t="s">
        <v>575</v>
      </c>
      <c r="D278" s="60">
        <v>520</v>
      </c>
      <c r="E278" s="41">
        <v>7.6923076923076872E-2</v>
      </c>
      <c r="F278" s="57">
        <v>40</v>
      </c>
      <c r="G278" s="58">
        <v>560</v>
      </c>
      <c r="H278" s="58">
        <v>544</v>
      </c>
      <c r="I278" s="41">
        <v>4.6153846153846212E-2</v>
      </c>
      <c r="J278" s="59">
        <v>16350</v>
      </c>
      <c r="K278" s="60">
        <f t="shared" si="4"/>
        <v>8894400</v>
      </c>
    </row>
    <row r="279" spans="1:11" s="40" customFormat="1" ht="24">
      <c r="A279" s="77" t="s">
        <v>551</v>
      </c>
      <c r="B279" s="55" t="s">
        <v>576</v>
      </c>
      <c r="C279" s="61" t="s">
        <v>577</v>
      </c>
      <c r="D279" s="60">
        <v>1000</v>
      </c>
      <c r="E279" s="41">
        <v>0.14999999999999991</v>
      </c>
      <c r="F279" s="57">
        <v>150</v>
      </c>
      <c r="G279" s="58">
        <v>1080</v>
      </c>
      <c r="H279" s="58">
        <v>1090</v>
      </c>
      <c r="I279" s="41">
        <v>9.000000000000008E-2</v>
      </c>
      <c r="J279" s="59">
        <v>495</v>
      </c>
      <c r="K279" s="60">
        <f t="shared" si="4"/>
        <v>539550</v>
      </c>
    </row>
    <row r="280" spans="1:11" s="40" customFormat="1" ht="24">
      <c r="A280" s="77" t="s">
        <v>551</v>
      </c>
      <c r="B280" s="55" t="s">
        <v>578</v>
      </c>
      <c r="C280" s="61" t="s">
        <v>579</v>
      </c>
      <c r="D280" s="60">
        <v>2300</v>
      </c>
      <c r="E280" s="41">
        <v>0.15652173913043477</v>
      </c>
      <c r="F280" s="57">
        <v>360</v>
      </c>
      <c r="G280" s="58">
        <v>2660</v>
      </c>
      <c r="H280" s="58">
        <v>2516</v>
      </c>
      <c r="I280" s="41">
        <v>9.3913043478260905E-2</v>
      </c>
      <c r="J280" s="59">
        <v>4842</v>
      </c>
      <c r="K280" s="60">
        <f t="shared" si="4"/>
        <v>12182472</v>
      </c>
    </row>
    <row r="281" spans="1:11" s="40" customFormat="1" ht="24">
      <c r="A281" s="77" t="s">
        <v>551</v>
      </c>
      <c r="B281" s="55" t="s">
        <v>580</v>
      </c>
      <c r="C281" s="61" t="s">
        <v>581</v>
      </c>
      <c r="D281" s="60">
        <v>950</v>
      </c>
      <c r="E281" s="41">
        <v>0.15789473684210531</v>
      </c>
      <c r="F281" s="57">
        <v>150</v>
      </c>
      <c r="G281" s="58">
        <v>1070</v>
      </c>
      <c r="H281" s="58">
        <v>1040</v>
      </c>
      <c r="I281" s="41">
        <v>9.473684210526323E-2</v>
      </c>
      <c r="J281" s="59">
        <v>2666</v>
      </c>
      <c r="K281" s="60">
        <f t="shared" si="4"/>
        <v>2772640</v>
      </c>
    </row>
    <row r="282" spans="1:11" s="40" customFormat="1" ht="24">
      <c r="A282" s="77" t="s">
        <v>551</v>
      </c>
      <c r="B282" s="55" t="s">
        <v>582</v>
      </c>
      <c r="C282" s="61" t="s">
        <v>583</v>
      </c>
      <c r="D282" s="60">
        <v>3200</v>
      </c>
      <c r="E282" s="41">
        <v>9.375E-2</v>
      </c>
      <c r="F282" s="57">
        <v>300</v>
      </c>
      <c r="G282" s="58">
        <v>3500</v>
      </c>
      <c r="H282" s="58">
        <v>3380</v>
      </c>
      <c r="I282" s="41">
        <v>5.6249999999999911E-2</v>
      </c>
      <c r="J282" s="59">
        <v>198</v>
      </c>
      <c r="K282" s="60">
        <f t="shared" si="4"/>
        <v>669240</v>
      </c>
    </row>
    <row r="283" spans="1:11" s="40" customFormat="1">
      <c r="A283" s="77" t="s">
        <v>551</v>
      </c>
      <c r="B283" s="55" t="s">
        <v>584</v>
      </c>
      <c r="C283" s="61" t="s">
        <v>585</v>
      </c>
      <c r="D283" s="60">
        <v>2800</v>
      </c>
      <c r="E283" s="41">
        <v>0</v>
      </c>
      <c r="F283" s="57">
        <v>0</v>
      </c>
      <c r="G283" s="58">
        <v>2800</v>
      </c>
      <c r="H283" s="58">
        <v>2800</v>
      </c>
      <c r="I283" s="41">
        <v>0</v>
      </c>
      <c r="J283" s="59">
        <v>644</v>
      </c>
      <c r="K283" s="60">
        <f t="shared" si="4"/>
        <v>1803200</v>
      </c>
    </row>
    <row r="284" spans="1:11" s="40" customFormat="1" ht="24">
      <c r="A284" s="77" t="s">
        <v>586</v>
      </c>
      <c r="B284" s="55" t="s">
        <v>587</v>
      </c>
      <c r="C284" s="61" t="s">
        <v>588</v>
      </c>
      <c r="D284" s="60">
        <v>550</v>
      </c>
      <c r="E284" s="41">
        <v>3.6363636363636376E-2</v>
      </c>
      <c r="F284" s="57">
        <v>20</v>
      </c>
      <c r="G284" s="58">
        <v>570</v>
      </c>
      <c r="H284" s="58">
        <v>562</v>
      </c>
      <c r="I284" s="41">
        <v>2.1818181818181737E-2</v>
      </c>
      <c r="J284" s="59">
        <v>29525</v>
      </c>
      <c r="K284" s="60">
        <f t="shared" si="4"/>
        <v>16593050</v>
      </c>
    </row>
    <row r="285" spans="1:11" s="40" customFormat="1" ht="24">
      <c r="A285" s="77" t="s">
        <v>589</v>
      </c>
      <c r="B285" s="55" t="s">
        <v>590</v>
      </c>
      <c r="C285" s="61" t="s">
        <v>591</v>
      </c>
      <c r="D285" s="60">
        <v>700</v>
      </c>
      <c r="E285" s="41">
        <v>0.71428571428571419</v>
      </c>
      <c r="F285" s="57">
        <v>500</v>
      </c>
      <c r="G285" s="58">
        <v>790</v>
      </c>
      <c r="H285" s="58">
        <v>1200</v>
      </c>
      <c r="I285" s="41">
        <v>0.4285714285714286</v>
      </c>
      <c r="J285" s="59">
        <v>2294</v>
      </c>
      <c r="K285" s="60">
        <f t="shared" si="4"/>
        <v>2752800</v>
      </c>
    </row>
    <row r="286" spans="1:11" s="40" customFormat="1">
      <c r="A286" s="77" t="s">
        <v>14</v>
      </c>
      <c r="B286" s="55" t="s">
        <v>592</v>
      </c>
      <c r="C286" s="61" t="s">
        <v>593</v>
      </c>
      <c r="D286" s="60">
        <v>1100</v>
      </c>
      <c r="E286" s="41">
        <v>0</v>
      </c>
      <c r="F286" s="57">
        <v>0</v>
      </c>
      <c r="G286" s="58">
        <v>1100</v>
      </c>
      <c r="H286" s="58">
        <v>1100</v>
      </c>
      <c r="I286" s="41">
        <v>0</v>
      </c>
      <c r="J286" s="59">
        <v>6415</v>
      </c>
      <c r="K286" s="60">
        <f t="shared" si="4"/>
        <v>7056500</v>
      </c>
    </row>
    <row r="287" spans="1:11" s="40" customFormat="1" ht="24">
      <c r="A287" s="77" t="s">
        <v>14</v>
      </c>
      <c r="B287" s="55" t="s">
        <v>594</v>
      </c>
      <c r="C287" s="61" t="s">
        <v>595</v>
      </c>
      <c r="D287" s="60">
        <v>1100</v>
      </c>
      <c r="E287" s="41">
        <v>0.42727272727272725</v>
      </c>
      <c r="F287" s="57">
        <v>470</v>
      </c>
      <c r="G287" s="58">
        <v>1353</v>
      </c>
      <c r="H287" s="58">
        <v>1382</v>
      </c>
      <c r="I287" s="41">
        <v>0.25636363636363635</v>
      </c>
      <c r="J287" s="59">
        <v>1001</v>
      </c>
      <c r="K287" s="60">
        <f t="shared" si="4"/>
        <v>1383382</v>
      </c>
    </row>
    <row r="288" spans="1:11" s="40" customFormat="1" ht="36">
      <c r="A288" s="77" t="s">
        <v>14</v>
      </c>
      <c r="B288" s="55" t="s">
        <v>596</v>
      </c>
      <c r="C288" s="61" t="s">
        <v>597</v>
      </c>
      <c r="D288" s="60">
        <v>770</v>
      </c>
      <c r="E288" s="41">
        <v>0.12987012987012991</v>
      </c>
      <c r="F288" s="57">
        <v>100</v>
      </c>
      <c r="G288" s="58">
        <v>865</v>
      </c>
      <c r="H288" s="58">
        <v>830</v>
      </c>
      <c r="I288" s="41">
        <v>7.7922077922077948E-2</v>
      </c>
      <c r="J288" s="59">
        <v>7257</v>
      </c>
      <c r="K288" s="60">
        <f t="shared" si="4"/>
        <v>6023310</v>
      </c>
    </row>
    <row r="289" spans="1:11" s="40" customFormat="1" ht="48">
      <c r="A289" s="77" t="s">
        <v>14</v>
      </c>
      <c r="B289" s="55" t="s">
        <v>598</v>
      </c>
      <c r="C289" s="61" t="s">
        <v>599</v>
      </c>
      <c r="D289" s="60">
        <v>330</v>
      </c>
      <c r="E289" s="41">
        <v>0.1212121212121211</v>
      </c>
      <c r="F289" s="57">
        <v>40</v>
      </c>
      <c r="G289" s="58">
        <v>370</v>
      </c>
      <c r="H289" s="58">
        <v>354</v>
      </c>
      <c r="I289" s="41">
        <v>7.2727272727272751E-2</v>
      </c>
      <c r="J289" s="59">
        <v>25160</v>
      </c>
      <c r="K289" s="60">
        <f t="shared" si="4"/>
        <v>8906640</v>
      </c>
    </row>
    <row r="290" spans="1:11" s="40" customFormat="1" ht="24">
      <c r="A290" s="77" t="s">
        <v>14</v>
      </c>
      <c r="B290" s="55" t="s">
        <v>600</v>
      </c>
      <c r="C290" s="61" t="s">
        <v>601</v>
      </c>
      <c r="D290" s="60">
        <v>806</v>
      </c>
      <c r="E290" s="41">
        <v>0.11662531017369737</v>
      </c>
      <c r="F290" s="57">
        <v>94</v>
      </c>
      <c r="G290" s="58">
        <v>900</v>
      </c>
      <c r="H290" s="58">
        <v>862</v>
      </c>
      <c r="I290" s="41">
        <v>6.9478908188585597E-2</v>
      </c>
      <c r="J290" s="59">
        <v>1546</v>
      </c>
      <c r="K290" s="60">
        <f t="shared" si="4"/>
        <v>1332652</v>
      </c>
    </row>
    <row r="291" spans="1:11" s="40" customFormat="1" ht="36">
      <c r="A291" s="77" t="s">
        <v>14</v>
      </c>
      <c r="B291" s="55" t="s">
        <v>602</v>
      </c>
      <c r="C291" s="61" t="s">
        <v>603</v>
      </c>
      <c r="D291" s="60">
        <v>460</v>
      </c>
      <c r="E291" s="41">
        <v>0.12173913043478257</v>
      </c>
      <c r="F291" s="57">
        <v>56</v>
      </c>
      <c r="G291" s="58">
        <v>516</v>
      </c>
      <c r="H291" s="58">
        <v>494</v>
      </c>
      <c r="I291" s="41">
        <v>7.3913043478260887E-2</v>
      </c>
      <c r="J291" s="59">
        <v>12012</v>
      </c>
      <c r="K291" s="60">
        <f t="shared" si="4"/>
        <v>5933928</v>
      </c>
    </row>
    <row r="292" spans="1:11" s="40" customFormat="1" ht="24">
      <c r="A292" s="77" t="s">
        <v>14</v>
      </c>
      <c r="B292" s="55" t="s">
        <v>604</v>
      </c>
      <c r="C292" s="61" t="s">
        <v>605</v>
      </c>
      <c r="D292" s="60">
        <v>650</v>
      </c>
      <c r="E292" s="41">
        <v>0.38461538461538458</v>
      </c>
      <c r="F292" s="57">
        <v>250</v>
      </c>
      <c r="G292" s="58">
        <v>774</v>
      </c>
      <c r="H292" s="58">
        <v>800</v>
      </c>
      <c r="I292" s="41">
        <v>0.23076923076923084</v>
      </c>
      <c r="J292" s="59">
        <v>111</v>
      </c>
      <c r="K292" s="60">
        <f t="shared" si="4"/>
        <v>88800</v>
      </c>
    </row>
    <row r="293" spans="1:11" s="40" customFormat="1" ht="60">
      <c r="A293" s="77" t="s">
        <v>14</v>
      </c>
      <c r="B293" s="55" t="s">
        <v>606</v>
      </c>
      <c r="C293" s="61" t="s">
        <v>607</v>
      </c>
      <c r="D293" s="60">
        <v>2200</v>
      </c>
      <c r="E293" s="41">
        <v>0.18181818181818188</v>
      </c>
      <c r="F293" s="57">
        <v>400</v>
      </c>
      <c r="G293" s="58">
        <v>2560</v>
      </c>
      <c r="H293" s="58">
        <v>2440</v>
      </c>
      <c r="I293" s="41">
        <v>0.10909090909090913</v>
      </c>
      <c r="J293" s="59">
        <v>958</v>
      </c>
      <c r="K293" s="60">
        <f t="shared" si="4"/>
        <v>2337520</v>
      </c>
    </row>
    <row r="294" spans="1:11" s="40" customFormat="1" ht="24">
      <c r="A294" s="77" t="s">
        <v>14</v>
      </c>
      <c r="B294" s="55" t="s">
        <v>608</v>
      </c>
      <c r="C294" s="61" t="s">
        <v>609</v>
      </c>
      <c r="D294" s="60">
        <v>8000</v>
      </c>
      <c r="E294" s="41">
        <v>0</v>
      </c>
      <c r="F294" s="57">
        <v>0</v>
      </c>
      <c r="G294" s="58">
        <v>8000</v>
      </c>
      <c r="H294" s="58">
        <v>8000</v>
      </c>
      <c r="I294" s="41">
        <v>0</v>
      </c>
      <c r="J294" s="59">
        <v>403</v>
      </c>
      <c r="K294" s="60">
        <f t="shared" si="4"/>
        <v>3224000</v>
      </c>
    </row>
    <row r="295" spans="1:11" s="40" customFormat="1" ht="24">
      <c r="A295" s="77" t="s">
        <v>14</v>
      </c>
      <c r="B295" s="55" t="s">
        <v>610</v>
      </c>
      <c r="C295" s="61" t="s">
        <v>611</v>
      </c>
      <c r="D295" s="60">
        <v>1500</v>
      </c>
      <c r="E295" s="41">
        <v>0.4308333333333334</v>
      </c>
      <c r="F295" s="57">
        <v>646.25</v>
      </c>
      <c r="G295" s="58">
        <v>1695</v>
      </c>
      <c r="H295" s="58">
        <v>1888</v>
      </c>
      <c r="I295" s="41">
        <v>0.2586666666666666</v>
      </c>
      <c r="J295" s="59">
        <v>158</v>
      </c>
      <c r="K295" s="60">
        <f t="shared" si="4"/>
        <v>298304</v>
      </c>
    </row>
    <row r="296" spans="1:11" s="40" customFormat="1" ht="36">
      <c r="A296" s="77" t="s">
        <v>14</v>
      </c>
      <c r="B296" s="55" t="s">
        <v>612</v>
      </c>
      <c r="C296" s="61" t="s">
        <v>613</v>
      </c>
      <c r="D296" s="60">
        <v>6800</v>
      </c>
      <c r="E296" s="41">
        <v>0.43083333333333318</v>
      </c>
      <c r="F296" s="57">
        <v>2929.6666666666661</v>
      </c>
      <c r="G296" s="58">
        <v>7684</v>
      </c>
      <c r="H296" s="58">
        <v>8558</v>
      </c>
      <c r="I296" s="41">
        <v>0.2585294117647059</v>
      </c>
      <c r="J296" s="59">
        <v>14</v>
      </c>
      <c r="K296" s="60">
        <f t="shared" si="4"/>
        <v>119812</v>
      </c>
    </row>
    <row r="297" spans="1:11" s="40" customFormat="1" ht="36">
      <c r="A297" s="77" t="s">
        <v>586</v>
      </c>
      <c r="B297" s="55" t="s">
        <v>614</v>
      </c>
      <c r="C297" s="61" t="s">
        <v>615</v>
      </c>
      <c r="D297" s="60">
        <v>2800</v>
      </c>
      <c r="E297" s="41">
        <v>0.25</v>
      </c>
      <c r="F297" s="57">
        <v>700</v>
      </c>
      <c r="G297" s="58">
        <v>3360</v>
      </c>
      <c r="H297" s="58">
        <v>3220</v>
      </c>
      <c r="I297" s="41">
        <v>0.14999999999999991</v>
      </c>
      <c r="J297" s="59">
        <v>3008</v>
      </c>
      <c r="K297" s="60">
        <f t="shared" si="4"/>
        <v>9685760</v>
      </c>
    </row>
    <row r="298" spans="1:11" s="40" customFormat="1" ht="36">
      <c r="A298" s="77" t="s">
        <v>586</v>
      </c>
      <c r="B298" s="55" t="s">
        <v>616</v>
      </c>
      <c r="C298" s="61" t="s">
        <v>617</v>
      </c>
      <c r="D298" s="60">
        <v>4650</v>
      </c>
      <c r="E298" s="41">
        <v>0.14580957501280079</v>
      </c>
      <c r="F298" s="57">
        <v>678.01452380952378</v>
      </c>
      <c r="G298" s="58">
        <v>5328</v>
      </c>
      <c r="H298" s="58">
        <v>5057</v>
      </c>
      <c r="I298" s="41">
        <v>8.7526881720430216E-2</v>
      </c>
      <c r="J298" s="59">
        <v>22</v>
      </c>
      <c r="K298" s="60">
        <f t="shared" si="4"/>
        <v>111254</v>
      </c>
    </row>
    <row r="299" spans="1:11" s="40" customFormat="1" ht="36">
      <c r="A299" s="77" t="s">
        <v>586</v>
      </c>
      <c r="B299" s="55" t="s">
        <v>618</v>
      </c>
      <c r="C299" s="61" t="s">
        <v>619</v>
      </c>
      <c r="D299" s="60">
        <v>1780</v>
      </c>
      <c r="E299" s="41">
        <v>0.26404494382022481</v>
      </c>
      <c r="F299" s="57">
        <v>470</v>
      </c>
      <c r="G299" s="58">
        <v>2136</v>
      </c>
      <c r="H299" s="58">
        <v>2062</v>
      </c>
      <c r="I299" s="41">
        <v>0.15842696629213493</v>
      </c>
      <c r="J299" s="59">
        <v>268</v>
      </c>
      <c r="K299" s="60">
        <f t="shared" si="4"/>
        <v>552616</v>
      </c>
    </row>
    <row r="300" spans="1:11" s="40" customFormat="1" ht="36">
      <c r="A300" s="77" t="s">
        <v>586</v>
      </c>
      <c r="B300" s="55" t="s">
        <v>620</v>
      </c>
      <c r="C300" s="61" t="s">
        <v>621</v>
      </c>
      <c r="D300" s="60">
        <v>2670</v>
      </c>
      <c r="E300" s="41">
        <v>0.19999999999999996</v>
      </c>
      <c r="F300" s="57">
        <v>534</v>
      </c>
      <c r="G300" s="58">
        <v>3204</v>
      </c>
      <c r="H300" s="58">
        <v>2990</v>
      </c>
      <c r="I300" s="41">
        <v>0.11985018726591767</v>
      </c>
      <c r="J300" s="59">
        <v>69</v>
      </c>
      <c r="K300" s="60">
        <f t="shared" si="4"/>
        <v>206310</v>
      </c>
    </row>
    <row r="301" spans="1:11" s="40" customFormat="1" ht="48">
      <c r="A301" s="77" t="s">
        <v>586</v>
      </c>
      <c r="B301" s="55" t="s">
        <v>622</v>
      </c>
      <c r="C301" s="61" t="s">
        <v>623</v>
      </c>
      <c r="D301" s="60">
        <v>2600</v>
      </c>
      <c r="E301" s="41">
        <v>0.21538461538461529</v>
      </c>
      <c r="F301" s="57">
        <v>560</v>
      </c>
      <c r="G301" s="58">
        <v>3160</v>
      </c>
      <c r="H301" s="58">
        <v>2936</v>
      </c>
      <c r="I301" s="41">
        <v>0.12923076923076926</v>
      </c>
      <c r="J301" s="59">
        <v>12621</v>
      </c>
      <c r="K301" s="60">
        <f t="shared" si="4"/>
        <v>37055256</v>
      </c>
    </row>
    <row r="302" spans="1:11" s="40" customFormat="1" ht="48">
      <c r="A302" s="77" t="s">
        <v>586</v>
      </c>
      <c r="B302" s="55" t="s">
        <v>624</v>
      </c>
      <c r="C302" s="61" t="s">
        <v>625</v>
      </c>
      <c r="D302" s="60">
        <v>3975</v>
      </c>
      <c r="E302" s="41">
        <v>5.6603773584905648E-2</v>
      </c>
      <c r="F302" s="57">
        <v>225</v>
      </c>
      <c r="G302" s="58">
        <v>4200</v>
      </c>
      <c r="H302" s="58">
        <v>4110</v>
      </c>
      <c r="I302" s="41">
        <v>3.3962264150943389E-2</v>
      </c>
      <c r="J302" s="59">
        <v>189</v>
      </c>
      <c r="K302" s="60">
        <f t="shared" si="4"/>
        <v>776790</v>
      </c>
    </row>
    <row r="303" spans="1:11" s="40" customFormat="1" ht="36">
      <c r="A303" s="77" t="s">
        <v>586</v>
      </c>
      <c r="B303" s="55" t="s">
        <v>626</v>
      </c>
      <c r="C303" s="61" t="s">
        <v>627</v>
      </c>
      <c r="D303" s="60">
        <v>1100</v>
      </c>
      <c r="E303" s="41">
        <v>0.14999999999999991</v>
      </c>
      <c r="F303" s="57">
        <v>165</v>
      </c>
      <c r="G303" s="58">
        <v>1265</v>
      </c>
      <c r="H303" s="58">
        <v>1199</v>
      </c>
      <c r="I303" s="41">
        <v>9.000000000000008E-2</v>
      </c>
      <c r="J303" s="59">
        <v>3401</v>
      </c>
      <c r="K303" s="60">
        <f t="shared" si="4"/>
        <v>4077799</v>
      </c>
    </row>
    <row r="304" spans="1:11" s="40" customFormat="1" ht="36">
      <c r="A304" s="77" t="s">
        <v>586</v>
      </c>
      <c r="B304" s="55" t="s">
        <v>628</v>
      </c>
      <c r="C304" s="61" t="s">
        <v>629</v>
      </c>
      <c r="D304" s="60">
        <v>1725</v>
      </c>
      <c r="E304" s="41">
        <v>0.15942028985507251</v>
      </c>
      <c r="F304" s="57">
        <v>275</v>
      </c>
      <c r="G304" s="58">
        <v>2000</v>
      </c>
      <c r="H304" s="58">
        <v>1890</v>
      </c>
      <c r="I304" s="41">
        <v>9.565217391304337E-2</v>
      </c>
      <c r="J304" s="59">
        <v>53</v>
      </c>
      <c r="K304" s="60">
        <f t="shared" si="4"/>
        <v>100170</v>
      </c>
    </row>
    <row r="305" spans="1:11" s="40" customFormat="1">
      <c r="A305" s="77" t="s">
        <v>586</v>
      </c>
      <c r="B305" s="55" t="s">
        <v>630</v>
      </c>
      <c r="C305" s="61" t="s">
        <v>631</v>
      </c>
      <c r="D305" s="60">
        <v>650</v>
      </c>
      <c r="E305" s="41">
        <v>0.19999999999999996</v>
      </c>
      <c r="F305" s="57">
        <v>130</v>
      </c>
      <c r="G305" s="58">
        <v>735</v>
      </c>
      <c r="H305" s="58">
        <v>728</v>
      </c>
      <c r="I305" s="41">
        <v>0.12000000000000011</v>
      </c>
      <c r="J305" s="59">
        <v>3494</v>
      </c>
      <c r="K305" s="60">
        <f t="shared" si="4"/>
        <v>2543632</v>
      </c>
    </row>
    <row r="306" spans="1:11" s="40" customFormat="1">
      <c r="A306" s="77" t="s">
        <v>586</v>
      </c>
      <c r="B306" s="55" t="s">
        <v>632</v>
      </c>
      <c r="C306" s="61" t="s">
        <v>633</v>
      </c>
      <c r="D306" s="60">
        <v>650</v>
      </c>
      <c r="E306" s="41">
        <v>0.15384615384615374</v>
      </c>
      <c r="F306" s="57">
        <v>100</v>
      </c>
      <c r="G306" s="58">
        <v>750</v>
      </c>
      <c r="H306" s="58">
        <v>710</v>
      </c>
      <c r="I306" s="41">
        <v>9.2307692307692202E-2</v>
      </c>
      <c r="J306" s="59">
        <v>210</v>
      </c>
      <c r="K306" s="60">
        <f t="shared" si="4"/>
        <v>149100</v>
      </c>
    </row>
    <row r="307" spans="1:11" s="40" customFormat="1" ht="24">
      <c r="A307" s="77" t="s">
        <v>586</v>
      </c>
      <c r="B307" s="55" t="s">
        <v>634</v>
      </c>
      <c r="C307" s="61" t="s">
        <v>635</v>
      </c>
      <c r="D307" s="60">
        <v>500</v>
      </c>
      <c r="E307" s="41">
        <v>0.10000000000000009</v>
      </c>
      <c r="F307" s="57">
        <v>50</v>
      </c>
      <c r="G307" s="58">
        <v>542</v>
      </c>
      <c r="H307" s="58">
        <v>530</v>
      </c>
      <c r="I307" s="41">
        <v>6.0000000000000053E-2</v>
      </c>
      <c r="J307" s="59">
        <v>13809</v>
      </c>
      <c r="K307" s="60">
        <f t="shared" si="4"/>
        <v>7318770</v>
      </c>
    </row>
    <row r="308" spans="1:11" s="40" customFormat="1">
      <c r="A308" s="77" t="s">
        <v>586</v>
      </c>
      <c r="B308" s="55" t="s">
        <v>636</v>
      </c>
      <c r="C308" s="61" t="s">
        <v>637</v>
      </c>
      <c r="D308" s="60">
        <v>650</v>
      </c>
      <c r="E308" s="41">
        <v>0.15384615384615374</v>
      </c>
      <c r="F308" s="57">
        <v>100</v>
      </c>
      <c r="G308" s="58">
        <v>710</v>
      </c>
      <c r="H308" s="58">
        <v>710</v>
      </c>
      <c r="I308" s="41">
        <v>9.2307692307692202E-2</v>
      </c>
      <c r="J308" s="59">
        <v>13857</v>
      </c>
      <c r="K308" s="60">
        <f t="shared" si="4"/>
        <v>9838470</v>
      </c>
    </row>
    <row r="309" spans="1:11" s="40" customFormat="1" ht="24">
      <c r="A309" s="77" t="s">
        <v>586</v>
      </c>
      <c r="B309" s="55" t="s">
        <v>638</v>
      </c>
      <c r="C309" s="61" t="s">
        <v>639</v>
      </c>
      <c r="D309" s="60">
        <v>700</v>
      </c>
      <c r="E309" s="41">
        <v>0.21428571428571419</v>
      </c>
      <c r="F309" s="57">
        <v>150</v>
      </c>
      <c r="G309" s="58">
        <v>850</v>
      </c>
      <c r="H309" s="58">
        <v>790</v>
      </c>
      <c r="I309" s="41">
        <v>0.12857142857142856</v>
      </c>
      <c r="J309" s="59">
        <v>3332</v>
      </c>
      <c r="K309" s="60">
        <f t="shared" si="4"/>
        <v>2632280</v>
      </c>
    </row>
    <row r="310" spans="1:11" s="40" customFormat="1">
      <c r="A310" s="77" t="s">
        <v>586</v>
      </c>
      <c r="B310" s="55" t="s">
        <v>640</v>
      </c>
      <c r="C310" s="61" t="s">
        <v>641</v>
      </c>
      <c r="D310" s="60">
        <v>1150</v>
      </c>
      <c r="E310" s="41">
        <v>0.13043478260869557</v>
      </c>
      <c r="F310" s="57">
        <v>150</v>
      </c>
      <c r="G310" s="58">
        <v>1300</v>
      </c>
      <c r="H310" s="58">
        <v>1240</v>
      </c>
      <c r="I310" s="41">
        <v>7.8260869565217384E-2</v>
      </c>
      <c r="J310" s="59">
        <v>707</v>
      </c>
      <c r="K310" s="60">
        <f t="shared" si="4"/>
        <v>876680</v>
      </c>
    </row>
    <row r="311" spans="1:11" s="40" customFormat="1">
      <c r="A311" s="77" t="s">
        <v>586</v>
      </c>
      <c r="B311" s="55" t="s">
        <v>642</v>
      </c>
      <c r="C311" s="61" t="s">
        <v>643</v>
      </c>
      <c r="D311" s="60">
        <v>950</v>
      </c>
      <c r="E311" s="41">
        <v>0.10526315789473695</v>
      </c>
      <c r="F311" s="57">
        <v>100</v>
      </c>
      <c r="G311" s="58">
        <v>1025</v>
      </c>
      <c r="H311" s="58">
        <v>1010</v>
      </c>
      <c r="I311" s="41">
        <v>6.315789473684208E-2</v>
      </c>
      <c r="J311" s="59">
        <v>4790</v>
      </c>
      <c r="K311" s="60">
        <f t="shared" si="4"/>
        <v>4837900</v>
      </c>
    </row>
    <row r="312" spans="1:11" s="40" customFormat="1" ht="24">
      <c r="A312" s="77" t="s">
        <v>586</v>
      </c>
      <c r="B312" s="55" t="s">
        <v>644</v>
      </c>
      <c r="C312" s="61" t="s">
        <v>645</v>
      </c>
      <c r="D312" s="60">
        <v>2300</v>
      </c>
      <c r="E312" s="41">
        <v>0.13043478260869557</v>
      </c>
      <c r="F312" s="57">
        <v>300</v>
      </c>
      <c r="G312" s="58">
        <v>2550</v>
      </c>
      <c r="H312" s="58">
        <v>2480</v>
      </c>
      <c r="I312" s="41">
        <v>7.8260869565217384E-2</v>
      </c>
      <c r="J312" s="59">
        <v>1435</v>
      </c>
      <c r="K312" s="60">
        <f t="shared" si="4"/>
        <v>3558800</v>
      </c>
    </row>
    <row r="313" spans="1:11" s="40" customFormat="1">
      <c r="A313" s="77" t="s">
        <v>586</v>
      </c>
      <c r="B313" s="55" t="s">
        <v>646</v>
      </c>
      <c r="C313" s="61" t="s">
        <v>647</v>
      </c>
      <c r="D313" s="60">
        <v>3350</v>
      </c>
      <c r="E313" s="41">
        <v>0.10447761194029859</v>
      </c>
      <c r="F313" s="57">
        <v>350</v>
      </c>
      <c r="G313" s="58">
        <v>3525</v>
      </c>
      <c r="H313" s="58">
        <v>3560</v>
      </c>
      <c r="I313" s="41">
        <v>6.2686567164179197E-2</v>
      </c>
      <c r="J313" s="59">
        <v>2238</v>
      </c>
      <c r="K313" s="60">
        <f t="shared" si="4"/>
        <v>7967280</v>
      </c>
    </row>
    <row r="314" spans="1:11" s="40" customFormat="1" ht="24">
      <c r="A314" s="77" t="s">
        <v>586</v>
      </c>
      <c r="B314" s="55" t="s">
        <v>648</v>
      </c>
      <c r="C314" s="61" t="s">
        <v>649</v>
      </c>
      <c r="D314" s="60">
        <v>1450</v>
      </c>
      <c r="E314" s="41">
        <v>0.24</v>
      </c>
      <c r="F314" s="57">
        <v>348</v>
      </c>
      <c r="G314" s="58">
        <v>1798</v>
      </c>
      <c r="H314" s="58">
        <v>1659</v>
      </c>
      <c r="I314" s="41">
        <v>0.1441379310344828</v>
      </c>
      <c r="J314" s="59">
        <v>109</v>
      </c>
      <c r="K314" s="60">
        <f t="shared" si="4"/>
        <v>180831</v>
      </c>
    </row>
    <row r="315" spans="1:11" s="40" customFormat="1" ht="36">
      <c r="A315" s="77" t="s">
        <v>586</v>
      </c>
      <c r="B315" s="55" t="s">
        <v>650</v>
      </c>
      <c r="C315" s="61" t="s">
        <v>651</v>
      </c>
      <c r="D315" s="60">
        <v>4950</v>
      </c>
      <c r="E315" s="41">
        <v>0</v>
      </c>
      <c r="F315" s="57">
        <v>0</v>
      </c>
      <c r="G315" s="58">
        <v>4950</v>
      </c>
      <c r="H315" s="58">
        <v>4950</v>
      </c>
      <c r="I315" s="41">
        <v>0</v>
      </c>
      <c r="J315" s="59">
        <v>884</v>
      </c>
      <c r="K315" s="60">
        <f t="shared" si="4"/>
        <v>4375800</v>
      </c>
    </row>
    <row r="316" spans="1:11" s="40" customFormat="1" ht="24">
      <c r="A316" s="77" t="s">
        <v>586</v>
      </c>
      <c r="B316" s="55" t="s">
        <v>652</v>
      </c>
      <c r="C316" s="61" t="s">
        <v>653</v>
      </c>
      <c r="D316" s="60">
        <v>1820</v>
      </c>
      <c r="E316" s="41">
        <v>0</v>
      </c>
      <c r="F316" s="57">
        <v>0</v>
      </c>
      <c r="G316" s="58">
        <v>1820</v>
      </c>
      <c r="H316" s="58">
        <v>1820</v>
      </c>
      <c r="I316" s="41">
        <v>0</v>
      </c>
      <c r="J316" s="59">
        <v>43</v>
      </c>
      <c r="K316" s="60">
        <f t="shared" si="4"/>
        <v>78260</v>
      </c>
    </row>
    <row r="317" spans="1:11" s="40" customFormat="1">
      <c r="A317" s="77" t="s">
        <v>586</v>
      </c>
      <c r="B317" s="55" t="s">
        <v>654</v>
      </c>
      <c r="C317" s="61" t="s">
        <v>655</v>
      </c>
      <c r="D317" s="60"/>
      <c r="E317" s="41"/>
      <c r="F317" s="57">
        <v>0</v>
      </c>
      <c r="G317" s="58" t="s">
        <v>23</v>
      </c>
      <c r="H317" s="58" t="s">
        <v>23</v>
      </c>
      <c r="I317" s="41" t="s">
        <v>23</v>
      </c>
      <c r="J317" s="59"/>
      <c r="K317" s="60" t="str">
        <f t="shared" si="4"/>
        <v/>
      </c>
    </row>
    <row r="318" spans="1:11" s="40" customFormat="1" ht="24">
      <c r="A318" s="77" t="s">
        <v>586</v>
      </c>
      <c r="B318" s="55" t="s">
        <v>656</v>
      </c>
      <c r="C318" s="61" t="s">
        <v>657</v>
      </c>
      <c r="D318" s="60">
        <v>1000</v>
      </c>
      <c r="E318" s="41">
        <v>0.30000000000000004</v>
      </c>
      <c r="F318" s="57">
        <v>300</v>
      </c>
      <c r="G318" s="58">
        <v>1070</v>
      </c>
      <c r="H318" s="58">
        <v>1180</v>
      </c>
      <c r="I318" s="41">
        <v>0.17999999999999994</v>
      </c>
      <c r="J318" s="59">
        <v>174</v>
      </c>
      <c r="K318" s="60">
        <f t="shared" si="4"/>
        <v>205320</v>
      </c>
    </row>
    <row r="319" spans="1:11" s="40" customFormat="1" ht="24">
      <c r="A319" s="77" t="s">
        <v>586</v>
      </c>
      <c r="B319" s="55" t="s">
        <v>658</v>
      </c>
      <c r="C319" s="61" t="s">
        <v>659</v>
      </c>
      <c r="D319" s="60">
        <v>1500</v>
      </c>
      <c r="E319" s="41">
        <v>6.6666666666666652E-2</v>
      </c>
      <c r="F319" s="57">
        <v>100</v>
      </c>
      <c r="G319" s="58">
        <v>1600</v>
      </c>
      <c r="H319" s="58">
        <v>1560</v>
      </c>
      <c r="I319" s="41">
        <v>4.0000000000000036E-2</v>
      </c>
      <c r="J319" s="59">
        <v>25</v>
      </c>
      <c r="K319" s="60">
        <f t="shared" si="4"/>
        <v>39000</v>
      </c>
    </row>
    <row r="320" spans="1:11" s="40" customFormat="1" ht="24">
      <c r="A320" s="77" t="s">
        <v>586</v>
      </c>
      <c r="B320" s="55" t="s">
        <v>660</v>
      </c>
      <c r="C320" s="61" t="s">
        <v>661</v>
      </c>
      <c r="D320" s="60">
        <v>1200</v>
      </c>
      <c r="E320" s="41">
        <v>4.1666666666666741E-2</v>
      </c>
      <c r="F320" s="57">
        <v>50</v>
      </c>
      <c r="G320" s="58">
        <v>1250</v>
      </c>
      <c r="H320" s="58">
        <v>1230</v>
      </c>
      <c r="I320" s="41">
        <v>2.4999999999999911E-2</v>
      </c>
      <c r="J320" s="59">
        <v>8044</v>
      </c>
      <c r="K320" s="60">
        <f t="shared" si="4"/>
        <v>9894120</v>
      </c>
    </row>
    <row r="321" spans="1:13" s="40" customFormat="1" ht="24">
      <c r="A321" s="77" t="s">
        <v>586</v>
      </c>
      <c r="B321" s="55" t="s">
        <v>662</v>
      </c>
      <c r="C321" s="61" t="s">
        <v>663</v>
      </c>
      <c r="D321" s="60">
        <v>1300</v>
      </c>
      <c r="E321" s="41"/>
      <c r="F321" s="57"/>
      <c r="G321" s="58"/>
      <c r="H321" s="58" t="s">
        <v>23</v>
      </c>
      <c r="I321" s="41" t="s">
        <v>23</v>
      </c>
      <c r="J321" s="59"/>
      <c r="K321" s="60" t="str">
        <f t="shared" si="4"/>
        <v/>
      </c>
    </row>
    <row r="322" spans="1:13" s="40" customFormat="1" ht="36">
      <c r="A322" s="77" t="s">
        <v>586</v>
      </c>
      <c r="B322" s="86" t="s">
        <v>664</v>
      </c>
      <c r="C322" s="61" t="s">
        <v>665</v>
      </c>
      <c r="D322" s="60">
        <v>1300</v>
      </c>
      <c r="E322" s="41">
        <v>-0.61538461538461542</v>
      </c>
      <c r="F322" s="57">
        <v>-800</v>
      </c>
      <c r="G322" s="58"/>
      <c r="H322" s="58">
        <v>600</v>
      </c>
      <c r="I322" s="41">
        <v>-0.36923076923076925</v>
      </c>
      <c r="J322" s="59">
        <v>2608</v>
      </c>
      <c r="K322" s="60">
        <f t="shared" si="4"/>
        <v>1564800</v>
      </c>
      <c r="L322" s="53"/>
      <c r="M322" s="53"/>
    </row>
    <row r="323" spans="1:13" s="40" customFormat="1" ht="24">
      <c r="A323" s="77" t="s">
        <v>586</v>
      </c>
      <c r="B323" s="86" t="s">
        <v>666</v>
      </c>
      <c r="C323" s="61" t="s">
        <v>663</v>
      </c>
      <c r="D323" s="60">
        <v>1300</v>
      </c>
      <c r="E323" s="41">
        <v>0.30769230769230771</v>
      </c>
      <c r="F323" s="57">
        <v>400</v>
      </c>
      <c r="G323" s="58">
        <v>1400</v>
      </c>
      <c r="H323" s="58">
        <v>1600</v>
      </c>
      <c r="I323" s="41">
        <v>0.18461538461538463</v>
      </c>
      <c r="J323" s="59">
        <v>2162</v>
      </c>
      <c r="K323" s="60">
        <f t="shared" si="4"/>
        <v>3459200</v>
      </c>
    </row>
    <row r="324" spans="1:13" s="40" customFormat="1" ht="24">
      <c r="A324" s="77" t="s">
        <v>586</v>
      </c>
      <c r="B324" s="55" t="s">
        <v>667</v>
      </c>
      <c r="C324" s="61" t="s">
        <v>668</v>
      </c>
      <c r="D324" s="60">
        <v>300</v>
      </c>
      <c r="E324" s="41">
        <v>0.19999999999999996</v>
      </c>
      <c r="F324" s="57">
        <v>60</v>
      </c>
      <c r="G324" s="58">
        <v>360</v>
      </c>
      <c r="H324" s="58">
        <v>336</v>
      </c>
      <c r="I324" s="41">
        <v>0.12000000000000011</v>
      </c>
      <c r="J324" s="59">
        <v>4287</v>
      </c>
      <c r="K324" s="60">
        <f t="shared" si="4"/>
        <v>1440432</v>
      </c>
    </row>
    <row r="325" spans="1:13" s="40" customFormat="1">
      <c r="A325" s="77" t="s">
        <v>586</v>
      </c>
      <c r="B325" s="55" t="s">
        <v>669</v>
      </c>
      <c r="C325" s="61" t="s">
        <v>670</v>
      </c>
      <c r="D325" s="60">
        <v>2200</v>
      </c>
      <c r="E325" s="41">
        <v>0.14999999999999991</v>
      </c>
      <c r="F325" s="57">
        <v>330</v>
      </c>
      <c r="G325" s="58">
        <v>2440</v>
      </c>
      <c r="H325" s="58">
        <v>2398</v>
      </c>
      <c r="I325" s="41">
        <v>9.000000000000008E-2</v>
      </c>
      <c r="J325" s="59">
        <v>4662</v>
      </c>
      <c r="K325" s="60">
        <f t="shared" si="4"/>
        <v>11179476</v>
      </c>
    </row>
    <row r="326" spans="1:13" s="40" customFormat="1" ht="24">
      <c r="A326" s="77" t="s">
        <v>586</v>
      </c>
      <c r="B326" s="55" t="s">
        <v>671</v>
      </c>
      <c r="C326" s="61" t="s">
        <v>672</v>
      </c>
      <c r="D326" s="60">
        <v>1500</v>
      </c>
      <c r="E326" s="41">
        <v>0.21999999999999997</v>
      </c>
      <c r="F326" s="57">
        <v>330</v>
      </c>
      <c r="G326" s="58">
        <v>1830</v>
      </c>
      <c r="H326" s="58">
        <v>1698</v>
      </c>
      <c r="I326" s="41">
        <v>0.1319999999999999</v>
      </c>
      <c r="J326" s="59">
        <v>159</v>
      </c>
      <c r="K326" s="60">
        <f t="shared" si="4"/>
        <v>269982</v>
      </c>
    </row>
    <row r="327" spans="1:13" s="40" customFormat="1" ht="24">
      <c r="A327" s="77" t="s">
        <v>586</v>
      </c>
      <c r="B327" s="55" t="s">
        <v>673</v>
      </c>
      <c r="C327" s="61" t="s">
        <v>674</v>
      </c>
      <c r="D327" s="60">
        <v>750</v>
      </c>
      <c r="E327" s="41">
        <v>0</v>
      </c>
      <c r="F327" s="57">
        <v>0</v>
      </c>
      <c r="G327" s="58">
        <v>750</v>
      </c>
      <c r="H327" s="58">
        <v>750</v>
      </c>
      <c r="I327" s="41">
        <v>0</v>
      </c>
      <c r="J327" s="59">
        <v>26685</v>
      </c>
      <c r="K327" s="60">
        <f t="shared" si="4"/>
        <v>20013750</v>
      </c>
    </row>
    <row r="328" spans="1:13" s="40" customFormat="1" ht="24">
      <c r="A328" s="77" t="s">
        <v>586</v>
      </c>
      <c r="B328" s="55" t="s">
        <v>675</v>
      </c>
      <c r="C328" s="61" t="s">
        <v>676</v>
      </c>
      <c r="D328" s="60">
        <v>2200</v>
      </c>
      <c r="E328" s="41">
        <v>0</v>
      </c>
      <c r="F328" s="57">
        <v>0</v>
      </c>
      <c r="G328" s="58">
        <v>2250</v>
      </c>
      <c r="H328" s="58">
        <v>2200</v>
      </c>
      <c r="I328" s="41">
        <v>0</v>
      </c>
      <c r="J328" s="59">
        <v>9043</v>
      </c>
      <c r="K328" s="60">
        <f t="shared" si="4"/>
        <v>19894600</v>
      </c>
    </row>
    <row r="329" spans="1:13" s="40" customFormat="1" ht="36">
      <c r="A329" s="77" t="s">
        <v>586</v>
      </c>
      <c r="B329" s="55" t="s">
        <v>677</v>
      </c>
      <c r="C329" s="61" t="s">
        <v>678</v>
      </c>
      <c r="D329" s="60"/>
      <c r="E329" s="41"/>
      <c r="F329" s="57">
        <v>0</v>
      </c>
      <c r="G329" s="58" t="s">
        <v>23</v>
      </c>
      <c r="H329" s="58" t="s">
        <v>23</v>
      </c>
      <c r="I329" s="41" t="s">
        <v>23</v>
      </c>
      <c r="J329" s="59"/>
      <c r="K329" s="60" t="str">
        <f t="shared" ref="K329:K392" si="5">IF(H329="","",H329*J329)</f>
        <v/>
      </c>
    </row>
    <row r="330" spans="1:13" s="40" customFormat="1" ht="25.5">
      <c r="A330" s="77" t="s">
        <v>586</v>
      </c>
      <c r="B330" s="87" t="s">
        <v>679</v>
      </c>
      <c r="C330" s="88" t="s">
        <v>680</v>
      </c>
      <c r="D330" s="60">
        <v>550</v>
      </c>
      <c r="E330" s="41">
        <v>0.20545454545454556</v>
      </c>
      <c r="F330" s="57">
        <v>113</v>
      </c>
      <c r="G330" s="58">
        <v>663</v>
      </c>
      <c r="H330" s="58">
        <v>618</v>
      </c>
      <c r="I330" s="41">
        <v>0.12363636363636354</v>
      </c>
      <c r="J330" s="59">
        <v>4606</v>
      </c>
      <c r="K330" s="60">
        <f t="shared" si="5"/>
        <v>2846508</v>
      </c>
    </row>
    <row r="331" spans="1:13" s="40" customFormat="1" ht="25.5">
      <c r="A331" s="77" t="s">
        <v>586</v>
      </c>
      <c r="B331" s="87" t="s">
        <v>681</v>
      </c>
      <c r="C331" s="88" t="s">
        <v>682</v>
      </c>
      <c r="D331" s="60">
        <v>305</v>
      </c>
      <c r="E331" s="41">
        <v>0</v>
      </c>
      <c r="F331" s="57">
        <v>0</v>
      </c>
      <c r="G331" s="58">
        <v>305</v>
      </c>
      <c r="H331" s="58">
        <v>305</v>
      </c>
      <c r="I331" s="41">
        <v>0</v>
      </c>
      <c r="J331" s="59">
        <v>6233</v>
      </c>
      <c r="K331" s="60">
        <f t="shared" si="5"/>
        <v>1901065</v>
      </c>
    </row>
    <row r="332" spans="1:13" s="40" customFormat="1" ht="48">
      <c r="A332" s="77" t="s">
        <v>586</v>
      </c>
      <c r="B332" s="55" t="s">
        <v>683</v>
      </c>
      <c r="C332" s="61" t="s">
        <v>684</v>
      </c>
      <c r="D332" s="60">
        <v>800</v>
      </c>
      <c r="E332" s="41">
        <v>0.25</v>
      </c>
      <c r="F332" s="57">
        <v>200</v>
      </c>
      <c r="G332" s="58">
        <v>1000</v>
      </c>
      <c r="H332" s="58">
        <v>920</v>
      </c>
      <c r="I332" s="41">
        <v>0.14999999999999991</v>
      </c>
      <c r="J332" s="59">
        <v>155</v>
      </c>
      <c r="K332" s="60">
        <f t="shared" si="5"/>
        <v>142600</v>
      </c>
    </row>
    <row r="333" spans="1:13" s="40" customFormat="1" ht="36">
      <c r="A333" s="77" t="s">
        <v>685</v>
      </c>
      <c r="B333" s="55" t="s">
        <v>686</v>
      </c>
      <c r="C333" s="61" t="s">
        <v>687</v>
      </c>
      <c r="D333" s="60">
        <v>1000</v>
      </c>
      <c r="E333" s="41">
        <v>0.5</v>
      </c>
      <c r="F333" s="57">
        <v>500</v>
      </c>
      <c r="G333" s="58">
        <v>1375</v>
      </c>
      <c r="H333" s="58">
        <v>1500</v>
      </c>
      <c r="I333" s="41">
        <v>0.30000000000000004</v>
      </c>
      <c r="J333" s="59">
        <v>993</v>
      </c>
      <c r="K333" s="60">
        <f t="shared" si="5"/>
        <v>1489500</v>
      </c>
    </row>
    <row r="334" spans="1:13" s="40" customFormat="1" ht="36">
      <c r="A334" s="77" t="s">
        <v>685</v>
      </c>
      <c r="B334" s="55" t="s">
        <v>688</v>
      </c>
      <c r="C334" s="61" t="s">
        <v>689</v>
      </c>
      <c r="D334" s="60">
        <v>800</v>
      </c>
      <c r="E334" s="41">
        <v>0.16500000000000004</v>
      </c>
      <c r="F334" s="57">
        <v>132</v>
      </c>
      <c r="G334" s="58">
        <v>932</v>
      </c>
      <c r="H334" s="58">
        <v>879</v>
      </c>
      <c r="I334" s="41">
        <v>9.8749999999999893E-2</v>
      </c>
      <c r="J334" s="59">
        <v>975</v>
      </c>
      <c r="K334" s="60">
        <f t="shared" si="5"/>
        <v>857025</v>
      </c>
    </row>
    <row r="335" spans="1:13" s="40" customFormat="1" ht="24">
      <c r="A335" s="77" t="s">
        <v>685</v>
      </c>
      <c r="B335" s="55" t="s">
        <v>690</v>
      </c>
      <c r="C335" s="61" t="s">
        <v>691</v>
      </c>
      <c r="D335" s="60">
        <v>1500</v>
      </c>
      <c r="E335" s="41">
        <v>0.26935357142857153</v>
      </c>
      <c r="F335" s="57">
        <v>404.03035714285716</v>
      </c>
      <c r="G335" s="58">
        <v>1904</v>
      </c>
      <c r="H335" s="58">
        <v>1742</v>
      </c>
      <c r="I335" s="41">
        <v>0.16133333333333333</v>
      </c>
      <c r="J335" s="59">
        <v>86</v>
      </c>
      <c r="K335" s="60">
        <f t="shared" si="5"/>
        <v>149812</v>
      </c>
    </row>
    <row r="336" spans="1:13" s="40" customFormat="1" ht="24">
      <c r="A336" s="77" t="s">
        <v>692</v>
      </c>
      <c r="B336" s="55" t="s">
        <v>693</v>
      </c>
      <c r="C336" s="61" t="s">
        <v>694</v>
      </c>
      <c r="D336" s="60">
        <v>3400</v>
      </c>
      <c r="E336" s="41">
        <v>0.23529411764705888</v>
      </c>
      <c r="F336" s="57">
        <v>800</v>
      </c>
      <c r="G336" s="58">
        <v>4080</v>
      </c>
      <c r="H336" s="58">
        <v>3880</v>
      </c>
      <c r="I336" s="41">
        <v>0.14117647058823524</v>
      </c>
      <c r="J336" s="59">
        <v>622</v>
      </c>
      <c r="K336" s="60">
        <f t="shared" si="5"/>
        <v>2413360</v>
      </c>
    </row>
    <row r="337" spans="1:11" s="40" customFormat="1" ht="24">
      <c r="A337" s="77" t="s">
        <v>692</v>
      </c>
      <c r="B337" s="55" t="s">
        <v>695</v>
      </c>
      <c r="C337" s="61" t="s">
        <v>696</v>
      </c>
      <c r="D337" s="60">
        <v>1330</v>
      </c>
      <c r="E337" s="41">
        <v>0.27819548872180455</v>
      </c>
      <c r="F337" s="57">
        <v>370</v>
      </c>
      <c r="G337" s="58">
        <v>1674</v>
      </c>
      <c r="H337" s="58">
        <v>1552</v>
      </c>
      <c r="I337" s="41">
        <v>0.16691729323308269</v>
      </c>
      <c r="J337" s="59">
        <v>604</v>
      </c>
      <c r="K337" s="60">
        <f t="shared" si="5"/>
        <v>937408</v>
      </c>
    </row>
    <row r="338" spans="1:11" s="40" customFormat="1" ht="48">
      <c r="A338" s="77" t="s">
        <v>692</v>
      </c>
      <c r="B338" s="55" t="s">
        <v>697</v>
      </c>
      <c r="C338" s="61" t="s">
        <v>698</v>
      </c>
      <c r="D338" s="60"/>
      <c r="E338" s="41"/>
      <c r="F338" s="57">
        <v>0</v>
      </c>
      <c r="G338" s="58" t="s">
        <v>23</v>
      </c>
      <c r="H338" s="58" t="s">
        <v>23</v>
      </c>
      <c r="I338" s="41" t="s">
        <v>23</v>
      </c>
      <c r="J338" s="59"/>
      <c r="K338" s="60" t="str">
        <f t="shared" si="5"/>
        <v/>
      </c>
    </row>
    <row r="339" spans="1:11" s="40" customFormat="1" ht="36">
      <c r="A339" s="77" t="s">
        <v>692</v>
      </c>
      <c r="B339" s="55" t="s">
        <v>699</v>
      </c>
      <c r="C339" s="61" t="s">
        <v>700</v>
      </c>
      <c r="D339" s="60">
        <v>3800</v>
      </c>
      <c r="E339" s="41">
        <v>7.8947368421052655E-2</v>
      </c>
      <c r="F339" s="57">
        <v>300</v>
      </c>
      <c r="G339" s="58">
        <v>3950</v>
      </c>
      <c r="H339" s="58">
        <v>3980</v>
      </c>
      <c r="I339" s="41">
        <v>4.7368421052631504E-2</v>
      </c>
      <c r="J339" s="59">
        <v>2647</v>
      </c>
      <c r="K339" s="60">
        <f t="shared" si="5"/>
        <v>10535060</v>
      </c>
    </row>
    <row r="340" spans="1:11" s="40" customFormat="1" ht="24">
      <c r="A340" s="77" t="s">
        <v>692</v>
      </c>
      <c r="B340" s="55" t="s">
        <v>701</v>
      </c>
      <c r="C340" s="61" t="s">
        <v>702</v>
      </c>
      <c r="D340" s="60">
        <v>4900</v>
      </c>
      <c r="E340" s="41">
        <v>0.1020408163265305</v>
      </c>
      <c r="F340" s="57">
        <v>500</v>
      </c>
      <c r="G340" s="58">
        <v>5200</v>
      </c>
      <c r="H340" s="58">
        <v>5200</v>
      </c>
      <c r="I340" s="41">
        <v>6.1224489795918435E-2</v>
      </c>
      <c r="J340" s="59">
        <v>274</v>
      </c>
      <c r="K340" s="60">
        <f t="shared" si="5"/>
        <v>1424800</v>
      </c>
    </row>
    <row r="341" spans="1:11" s="40" customFormat="1" ht="24">
      <c r="A341" s="77" t="s">
        <v>692</v>
      </c>
      <c r="B341" s="55" t="s">
        <v>703</v>
      </c>
      <c r="C341" s="61" t="s">
        <v>704</v>
      </c>
      <c r="D341" s="60">
        <v>2300</v>
      </c>
      <c r="E341" s="41">
        <v>0.13043478260869557</v>
      </c>
      <c r="F341" s="57">
        <v>300</v>
      </c>
      <c r="G341" s="58">
        <v>2600</v>
      </c>
      <c r="H341" s="58">
        <v>2480</v>
      </c>
      <c r="I341" s="41">
        <v>7.8260869565217384E-2</v>
      </c>
      <c r="J341" s="59">
        <v>971</v>
      </c>
      <c r="K341" s="60">
        <f t="shared" si="5"/>
        <v>2408080</v>
      </c>
    </row>
    <row r="342" spans="1:11" s="40" customFormat="1" ht="24">
      <c r="A342" s="77" t="s">
        <v>692</v>
      </c>
      <c r="B342" s="55" t="s">
        <v>705</v>
      </c>
      <c r="C342" s="61" t="s">
        <v>706</v>
      </c>
      <c r="D342" s="60">
        <v>400</v>
      </c>
      <c r="E342" s="41">
        <v>6.25E-2</v>
      </c>
      <c r="F342" s="57">
        <v>25</v>
      </c>
      <c r="G342" s="58">
        <v>425</v>
      </c>
      <c r="H342" s="58">
        <v>415</v>
      </c>
      <c r="I342" s="41">
        <v>3.7500000000000089E-2</v>
      </c>
      <c r="J342" s="59">
        <v>13705</v>
      </c>
      <c r="K342" s="60">
        <f t="shared" si="5"/>
        <v>5687575</v>
      </c>
    </row>
    <row r="343" spans="1:11" s="40" customFormat="1">
      <c r="A343" s="77" t="s">
        <v>692</v>
      </c>
      <c r="B343" s="55" t="s">
        <v>707</v>
      </c>
      <c r="C343" s="61" t="s">
        <v>708</v>
      </c>
      <c r="D343" s="60">
        <v>1052</v>
      </c>
      <c r="E343" s="41">
        <v>9.3155893536121637E-2</v>
      </c>
      <c r="F343" s="57">
        <v>98</v>
      </c>
      <c r="G343" s="58">
        <v>1150</v>
      </c>
      <c r="H343" s="58">
        <v>1111</v>
      </c>
      <c r="I343" s="41">
        <v>5.6083650190114076E-2</v>
      </c>
      <c r="J343" s="59">
        <v>1211</v>
      </c>
      <c r="K343" s="60">
        <f t="shared" si="5"/>
        <v>1345421</v>
      </c>
    </row>
    <row r="344" spans="1:11" s="40" customFormat="1" ht="24">
      <c r="A344" s="77" t="s">
        <v>692</v>
      </c>
      <c r="B344" s="55" t="s">
        <v>709</v>
      </c>
      <c r="C344" s="61" t="s">
        <v>710</v>
      </c>
      <c r="D344" s="60">
        <v>800</v>
      </c>
      <c r="E344" s="41">
        <v>6.25E-2</v>
      </c>
      <c r="F344" s="57">
        <v>50</v>
      </c>
      <c r="G344" s="58">
        <v>850</v>
      </c>
      <c r="H344" s="58">
        <v>830</v>
      </c>
      <c r="I344" s="41">
        <v>3.7500000000000089E-2</v>
      </c>
      <c r="J344" s="59">
        <v>2717</v>
      </c>
      <c r="K344" s="60">
        <f t="shared" si="5"/>
        <v>2255110</v>
      </c>
    </row>
    <row r="345" spans="1:11" s="40" customFormat="1" ht="36">
      <c r="A345" s="77" t="s">
        <v>692</v>
      </c>
      <c r="B345" s="55" t="s">
        <v>711</v>
      </c>
      <c r="C345" s="61" t="s">
        <v>712</v>
      </c>
      <c r="D345" s="60">
        <v>2450</v>
      </c>
      <c r="E345" s="41">
        <v>0.2204081632653061</v>
      </c>
      <c r="F345" s="57">
        <v>540</v>
      </c>
      <c r="G345" s="58">
        <v>2990</v>
      </c>
      <c r="H345" s="58">
        <v>2950</v>
      </c>
      <c r="I345" s="41">
        <v>0.1322448979591837</v>
      </c>
      <c r="J345" s="59">
        <v>2100</v>
      </c>
      <c r="K345" s="60">
        <f t="shared" si="5"/>
        <v>6195000</v>
      </c>
    </row>
    <row r="346" spans="1:11" s="40" customFormat="1" ht="48">
      <c r="A346" s="77" t="s">
        <v>692</v>
      </c>
      <c r="B346" s="86" t="s">
        <v>713</v>
      </c>
      <c r="C346" s="61" t="s">
        <v>714</v>
      </c>
      <c r="D346" s="60">
        <v>2450</v>
      </c>
      <c r="E346" s="41">
        <v>0.62857142857142856</v>
      </c>
      <c r="F346" s="57">
        <v>1540</v>
      </c>
      <c r="G346" s="58"/>
      <c r="H346" s="58">
        <v>3374</v>
      </c>
      <c r="I346" s="41">
        <v>0.37714285714285722</v>
      </c>
      <c r="J346" s="59">
        <v>700</v>
      </c>
      <c r="K346" s="60">
        <f t="shared" si="5"/>
        <v>2361800</v>
      </c>
    </row>
    <row r="347" spans="1:11" s="40" customFormat="1" ht="24">
      <c r="A347" s="77" t="s">
        <v>692</v>
      </c>
      <c r="B347" s="55" t="s">
        <v>715</v>
      </c>
      <c r="C347" s="61" t="s">
        <v>716</v>
      </c>
      <c r="D347" s="60">
        <v>1819</v>
      </c>
      <c r="E347" s="41">
        <v>7.2017592083562398E-2</v>
      </c>
      <c r="F347" s="57">
        <v>131</v>
      </c>
      <c r="G347" s="58">
        <v>1898</v>
      </c>
      <c r="H347" s="58">
        <v>1950</v>
      </c>
      <c r="I347" s="41">
        <v>4.3430456294667463E-2</v>
      </c>
      <c r="J347" s="59">
        <v>4181</v>
      </c>
      <c r="K347" s="60">
        <f t="shared" si="5"/>
        <v>8152950</v>
      </c>
    </row>
    <row r="348" spans="1:11" s="40" customFormat="1" ht="24">
      <c r="A348" s="77" t="s">
        <v>717</v>
      </c>
      <c r="B348" s="55" t="s">
        <v>718</v>
      </c>
      <c r="C348" s="61" t="s">
        <v>719</v>
      </c>
      <c r="D348" s="60">
        <v>2700</v>
      </c>
      <c r="E348" s="41">
        <v>0</v>
      </c>
      <c r="F348" s="57">
        <v>0</v>
      </c>
      <c r="G348" s="58">
        <v>2700</v>
      </c>
      <c r="H348" s="58">
        <v>2700</v>
      </c>
      <c r="I348" s="41">
        <v>0</v>
      </c>
      <c r="J348" s="59">
        <v>2214</v>
      </c>
      <c r="K348" s="60">
        <f t="shared" si="5"/>
        <v>5977800</v>
      </c>
    </row>
    <row r="349" spans="1:11" s="40" customFormat="1" ht="84">
      <c r="A349" s="77" t="s">
        <v>717</v>
      </c>
      <c r="B349" s="55" t="s">
        <v>720</v>
      </c>
      <c r="C349" s="61" t="s">
        <v>721</v>
      </c>
      <c r="D349" s="60">
        <v>3300</v>
      </c>
      <c r="E349" s="41">
        <v>9.0909090909090828E-2</v>
      </c>
      <c r="F349" s="57">
        <v>300</v>
      </c>
      <c r="G349" s="58">
        <v>3600</v>
      </c>
      <c r="H349" s="58">
        <v>3480</v>
      </c>
      <c r="I349" s="41">
        <v>5.4545454545454453E-2</v>
      </c>
      <c r="J349" s="59">
        <v>450</v>
      </c>
      <c r="K349" s="60">
        <f t="shared" si="5"/>
        <v>1566000</v>
      </c>
    </row>
    <row r="350" spans="1:11" s="40" customFormat="1" ht="36">
      <c r="A350" s="77" t="s">
        <v>717</v>
      </c>
      <c r="B350" s="55" t="s">
        <v>722</v>
      </c>
      <c r="C350" s="61" t="s">
        <v>723</v>
      </c>
      <c r="D350" s="60">
        <v>1650</v>
      </c>
      <c r="E350" s="41">
        <v>0.10606060606060597</v>
      </c>
      <c r="F350" s="57">
        <v>175</v>
      </c>
      <c r="G350" s="58">
        <v>1825</v>
      </c>
      <c r="H350" s="58">
        <v>1755</v>
      </c>
      <c r="I350" s="41">
        <v>6.3636363636363713E-2</v>
      </c>
      <c r="J350" s="59">
        <v>2586</v>
      </c>
      <c r="K350" s="60">
        <f t="shared" si="5"/>
        <v>4538430</v>
      </c>
    </row>
    <row r="351" spans="1:11" s="40" customFormat="1">
      <c r="A351" s="77" t="s">
        <v>717</v>
      </c>
      <c r="B351" s="55" t="s">
        <v>724</v>
      </c>
      <c r="C351" s="61" t="s">
        <v>725</v>
      </c>
      <c r="D351" s="60">
        <v>550</v>
      </c>
      <c r="E351" s="41">
        <v>0.25818181818181829</v>
      </c>
      <c r="F351" s="57">
        <v>142</v>
      </c>
      <c r="G351" s="58">
        <v>692</v>
      </c>
      <c r="H351" s="58">
        <v>635</v>
      </c>
      <c r="I351" s="41">
        <v>0.15454545454545454</v>
      </c>
      <c r="J351" s="59">
        <v>2241</v>
      </c>
      <c r="K351" s="60">
        <f t="shared" si="5"/>
        <v>1423035</v>
      </c>
    </row>
    <row r="352" spans="1:11" s="40" customFormat="1" ht="24">
      <c r="A352" s="77" t="s">
        <v>589</v>
      </c>
      <c r="B352" s="55" t="s">
        <v>726</v>
      </c>
      <c r="C352" s="61" t="s">
        <v>727</v>
      </c>
      <c r="D352" s="60"/>
      <c r="E352" s="41"/>
      <c r="F352" s="57">
        <v>0</v>
      </c>
      <c r="G352" s="58" t="s">
        <v>23</v>
      </c>
      <c r="H352" s="58" t="s">
        <v>23</v>
      </c>
      <c r="I352" s="41" t="s">
        <v>23</v>
      </c>
      <c r="J352" s="59"/>
      <c r="K352" s="60" t="str">
        <f t="shared" si="5"/>
        <v/>
      </c>
    </row>
    <row r="353" spans="1:11" s="40" customFormat="1" ht="24">
      <c r="A353" s="77" t="s">
        <v>589</v>
      </c>
      <c r="B353" s="55" t="s">
        <v>728</v>
      </c>
      <c r="C353" s="61" t="s">
        <v>729</v>
      </c>
      <c r="D353" s="60">
        <v>2050</v>
      </c>
      <c r="E353" s="41">
        <v>0.12195121951219523</v>
      </c>
      <c r="F353" s="57">
        <v>250</v>
      </c>
      <c r="G353" s="58">
        <v>2230</v>
      </c>
      <c r="H353" s="58">
        <v>2200</v>
      </c>
      <c r="I353" s="41">
        <v>7.3170731707317138E-2</v>
      </c>
      <c r="J353" s="59">
        <v>17104</v>
      </c>
      <c r="K353" s="60">
        <f t="shared" si="5"/>
        <v>37628800</v>
      </c>
    </row>
    <row r="354" spans="1:11" s="40" customFormat="1" ht="36">
      <c r="A354" s="77" t="s">
        <v>589</v>
      </c>
      <c r="B354" s="55" t="s">
        <v>730</v>
      </c>
      <c r="C354" s="61" t="s">
        <v>731</v>
      </c>
      <c r="D354" s="60">
        <v>4700</v>
      </c>
      <c r="E354" s="41">
        <v>6.3829787234042534E-2</v>
      </c>
      <c r="F354" s="57">
        <v>300</v>
      </c>
      <c r="G354" s="58">
        <v>5000</v>
      </c>
      <c r="H354" s="58">
        <v>4880</v>
      </c>
      <c r="I354" s="41">
        <v>3.8297872340425476E-2</v>
      </c>
      <c r="J354" s="59">
        <v>1036</v>
      </c>
      <c r="K354" s="60">
        <f t="shared" si="5"/>
        <v>5055680</v>
      </c>
    </row>
    <row r="355" spans="1:11" s="40" customFormat="1" ht="36">
      <c r="A355" s="77" t="s">
        <v>589</v>
      </c>
      <c r="B355" s="55" t="s">
        <v>732</v>
      </c>
      <c r="C355" s="61" t="s">
        <v>733</v>
      </c>
      <c r="D355" s="60">
        <v>5350</v>
      </c>
      <c r="E355" s="41">
        <v>4.6728971962616717E-2</v>
      </c>
      <c r="F355" s="57">
        <v>250</v>
      </c>
      <c r="G355" s="58">
        <v>5600</v>
      </c>
      <c r="H355" s="58">
        <v>5500</v>
      </c>
      <c r="I355" s="41">
        <v>2.8037383177569986E-2</v>
      </c>
      <c r="J355" s="59">
        <v>127</v>
      </c>
      <c r="K355" s="60">
        <f t="shared" si="5"/>
        <v>698500</v>
      </c>
    </row>
    <row r="356" spans="1:11" s="40" customFormat="1" ht="24">
      <c r="A356" s="77" t="s">
        <v>589</v>
      </c>
      <c r="B356" s="55" t="s">
        <v>734</v>
      </c>
      <c r="C356" s="61" t="s">
        <v>735</v>
      </c>
      <c r="D356" s="60">
        <v>1257</v>
      </c>
      <c r="E356" s="41">
        <v>7.7167859984089038E-2</v>
      </c>
      <c r="F356" s="57">
        <v>97</v>
      </c>
      <c r="G356" s="58">
        <v>1354</v>
      </c>
      <c r="H356" s="58">
        <v>1315</v>
      </c>
      <c r="I356" s="41">
        <v>4.6141607000795615E-2</v>
      </c>
      <c r="J356" s="59">
        <v>10928</v>
      </c>
      <c r="K356" s="60">
        <f t="shared" si="5"/>
        <v>14370320</v>
      </c>
    </row>
    <row r="357" spans="1:11" s="40" customFormat="1" ht="24">
      <c r="A357" s="77" t="s">
        <v>589</v>
      </c>
      <c r="B357" s="55" t="s">
        <v>736</v>
      </c>
      <c r="C357" s="61" t="s">
        <v>737</v>
      </c>
      <c r="D357" s="60">
        <v>910</v>
      </c>
      <c r="E357" s="41">
        <v>9.8901098901098994E-2</v>
      </c>
      <c r="F357" s="57">
        <v>90</v>
      </c>
      <c r="G357" s="58">
        <v>986</v>
      </c>
      <c r="H357" s="58">
        <v>964</v>
      </c>
      <c r="I357" s="41">
        <v>5.9340659340659352E-2</v>
      </c>
      <c r="J357" s="59">
        <v>21192</v>
      </c>
      <c r="K357" s="60">
        <f t="shared" si="5"/>
        <v>20429088</v>
      </c>
    </row>
    <row r="358" spans="1:11" s="40" customFormat="1" ht="24">
      <c r="A358" s="77" t="s">
        <v>589</v>
      </c>
      <c r="B358" s="55" t="s">
        <v>738</v>
      </c>
      <c r="C358" s="61" t="s">
        <v>739</v>
      </c>
      <c r="D358" s="60">
        <v>1000</v>
      </c>
      <c r="E358" s="41">
        <v>8.0000000000000071E-2</v>
      </c>
      <c r="F358" s="57">
        <v>80</v>
      </c>
      <c r="G358" s="58">
        <v>1080</v>
      </c>
      <c r="H358" s="58">
        <v>1048</v>
      </c>
      <c r="I358" s="41">
        <v>4.8000000000000043E-2</v>
      </c>
      <c r="J358" s="59">
        <v>14300</v>
      </c>
      <c r="K358" s="60">
        <f t="shared" si="5"/>
        <v>14986400</v>
      </c>
    </row>
    <row r="359" spans="1:11" s="40" customFormat="1" ht="36">
      <c r="A359" s="77" t="s">
        <v>589</v>
      </c>
      <c r="B359" s="55" t="s">
        <v>740</v>
      </c>
      <c r="C359" s="61" t="s">
        <v>741</v>
      </c>
      <c r="D359" s="60">
        <v>1326</v>
      </c>
      <c r="E359" s="41">
        <v>0.14102564102564097</v>
      </c>
      <c r="F359" s="57">
        <v>187</v>
      </c>
      <c r="G359" s="58">
        <v>1513</v>
      </c>
      <c r="H359" s="58">
        <v>1438</v>
      </c>
      <c r="I359" s="41">
        <v>8.4464555052790269E-2</v>
      </c>
      <c r="J359" s="59">
        <v>1608</v>
      </c>
      <c r="K359" s="60">
        <f t="shared" si="5"/>
        <v>2312304</v>
      </c>
    </row>
    <row r="360" spans="1:11" s="40" customFormat="1" ht="24">
      <c r="A360" s="77" t="s">
        <v>589</v>
      </c>
      <c r="B360" s="55" t="s">
        <v>742</v>
      </c>
      <c r="C360" s="61" t="s">
        <v>743</v>
      </c>
      <c r="D360" s="60">
        <v>460</v>
      </c>
      <c r="E360" s="41">
        <v>0.12173913043478257</v>
      </c>
      <c r="F360" s="57">
        <v>56</v>
      </c>
      <c r="G360" s="58">
        <v>516</v>
      </c>
      <c r="H360" s="58">
        <v>494</v>
      </c>
      <c r="I360" s="41">
        <v>7.3913043478260887E-2</v>
      </c>
      <c r="J360" s="59">
        <v>11150</v>
      </c>
      <c r="K360" s="60">
        <f t="shared" si="5"/>
        <v>5508100</v>
      </c>
    </row>
    <row r="361" spans="1:11" s="40" customFormat="1" ht="24">
      <c r="A361" s="77" t="s">
        <v>589</v>
      </c>
      <c r="B361" s="55" t="s">
        <v>744</v>
      </c>
      <c r="C361" s="61" t="s">
        <v>745</v>
      </c>
      <c r="D361" s="60">
        <v>720</v>
      </c>
      <c r="E361" s="41">
        <v>0</v>
      </c>
      <c r="F361" s="57">
        <v>0</v>
      </c>
      <c r="G361" s="58">
        <v>720</v>
      </c>
      <c r="H361" s="58">
        <v>720</v>
      </c>
      <c r="I361" s="41">
        <v>0</v>
      </c>
      <c r="J361" s="59">
        <v>428</v>
      </c>
      <c r="K361" s="60">
        <f t="shared" si="5"/>
        <v>308160</v>
      </c>
    </row>
    <row r="362" spans="1:11" s="40" customFormat="1" ht="24">
      <c r="A362" s="77" t="s">
        <v>589</v>
      </c>
      <c r="B362" s="55" t="s">
        <v>746</v>
      </c>
      <c r="C362" s="61" t="s">
        <v>747</v>
      </c>
      <c r="D362" s="60">
        <v>2400</v>
      </c>
      <c r="E362" s="41">
        <v>4.1666666666666741E-2</v>
      </c>
      <c r="F362" s="57">
        <v>100</v>
      </c>
      <c r="G362" s="58">
        <v>2500</v>
      </c>
      <c r="H362" s="58">
        <v>2460</v>
      </c>
      <c r="I362" s="41">
        <v>2.4999999999999911E-2</v>
      </c>
      <c r="J362" s="59">
        <v>47</v>
      </c>
      <c r="K362" s="60">
        <f t="shared" si="5"/>
        <v>115620</v>
      </c>
    </row>
    <row r="363" spans="1:11" s="40" customFormat="1" ht="24">
      <c r="A363" s="77" t="s">
        <v>748</v>
      </c>
      <c r="B363" s="55" t="s">
        <v>749</v>
      </c>
      <c r="C363" s="61" t="s">
        <v>750</v>
      </c>
      <c r="D363" s="60">
        <v>1000</v>
      </c>
      <c r="E363" s="41">
        <v>0.39999999999999991</v>
      </c>
      <c r="F363" s="57">
        <v>400</v>
      </c>
      <c r="G363" s="58">
        <v>1400</v>
      </c>
      <c r="H363" s="58">
        <v>1240</v>
      </c>
      <c r="I363" s="41">
        <v>0.24</v>
      </c>
      <c r="J363" s="59">
        <v>349</v>
      </c>
      <c r="K363" s="60">
        <f t="shared" si="5"/>
        <v>432760</v>
      </c>
    </row>
    <row r="364" spans="1:11" s="40" customFormat="1" ht="24">
      <c r="A364" s="77" t="s">
        <v>748</v>
      </c>
      <c r="B364" s="55" t="s">
        <v>751</v>
      </c>
      <c r="C364" s="61" t="s">
        <v>752</v>
      </c>
      <c r="D364" s="60">
        <v>705</v>
      </c>
      <c r="E364" s="41">
        <v>0.27659574468085113</v>
      </c>
      <c r="F364" s="57">
        <v>195</v>
      </c>
      <c r="G364" s="58">
        <v>900</v>
      </c>
      <c r="H364" s="58">
        <v>822</v>
      </c>
      <c r="I364" s="41">
        <v>0.16595744680851054</v>
      </c>
      <c r="J364" s="59">
        <v>696</v>
      </c>
      <c r="K364" s="60">
        <f t="shared" si="5"/>
        <v>572112</v>
      </c>
    </row>
    <row r="365" spans="1:11" s="40" customFormat="1" ht="24">
      <c r="A365" s="77" t="s">
        <v>748</v>
      </c>
      <c r="B365" s="55" t="s">
        <v>753</v>
      </c>
      <c r="C365" s="61" t="s">
        <v>754</v>
      </c>
      <c r="D365" s="60">
        <v>863</v>
      </c>
      <c r="E365" s="41">
        <v>0</v>
      </c>
      <c r="F365" s="57">
        <v>0</v>
      </c>
      <c r="G365" s="58">
        <v>863</v>
      </c>
      <c r="H365" s="58">
        <v>863</v>
      </c>
      <c r="I365" s="41">
        <v>0</v>
      </c>
      <c r="J365" s="59">
        <v>8946</v>
      </c>
      <c r="K365" s="60">
        <f t="shared" si="5"/>
        <v>7720398</v>
      </c>
    </row>
    <row r="366" spans="1:11" s="40" customFormat="1" ht="24">
      <c r="A366" s="77" t="s">
        <v>748</v>
      </c>
      <c r="B366" s="55" t="s">
        <v>755</v>
      </c>
      <c r="C366" s="61" t="s">
        <v>756</v>
      </c>
      <c r="D366" s="60">
        <v>500</v>
      </c>
      <c r="E366" s="41">
        <v>0.14999999999999991</v>
      </c>
      <c r="F366" s="57">
        <v>75</v>
      </c>
      <c r="G366" s="58">
        <v>575</v>
      </c>
      <c r="H366" s="58">
        <v>545</v>
      </c>
      <c r="I366" s="41">
        <v>9.000000000000008E-2</v>
      </c>
      <c r="J366" s="59">
        <v>4237</v>
      </c>
      <c r="K366" s="60">
        <f t="shared" si="5"/>
        <v>2309165</v>
      </c>
    </row>
    <row r="367" spans="1:11" s="40" customFormat="1" ht="24">
      <c r="A367" s="77" t="s">
        <v>748</v>
      </c>
      <c r="B367" s="55" t="s">
        <v>757</v>
      </c>
      <c r="C367" s="61" t="s">
        <v>758</v>
      </c>
      <c r="D367" s="60">
        <v>300</v>
      </c>
      <c r="E367" s="41">
        <v>0.19999999999999996</v>
      </c>
      <c r="F367" s="57">
        <v>60</v>
      </c>
      <c r="G367" s="58">
        <v>360</v>
      </c>
      <c r="H367" s="58">
        <v>336</v>
      </c>
      <c r="I367" s="41">
        <v>0.12000000000000011</v>
      </c>
      <c r="J367" s="59">
        <v>3968</v>
      </c>
      <c r="K367" s="60">
        <f t="shared" si="5"/>
        <v>1333248</v>
      </c>
    </row>
    <row r="368" spans="1:11" s="40" customFormat="1" ht="24">
      <c r="A368" s="77" t="s">
        <v>748</v>
      </c>
      <c r="B368" s="55" t="s">
        <v>759</v>
      </c>
      <c r="C368" s="61" t="s">
        <v>760</v>
      </c>
      <c r="D368" s="60">
        <v>900</v>
      </c>
      <c r="E368" s="41">
        <v>0.5</v>
      </c>
      <c r="F368" s="57">
        <v>450</v>
      </c>
      <c r="G368" s="58">
        <v>1350</v>
      </c>
      <c r="H368" s="58">
        <v>1170</v>
      </c>
      <c r="I368" s="41">
        <v>0.30000000000000004</v>
      </c>
      <c r="J368" s="59">
        <v>114</v>
      </c>
      <c r="K368" s="60">
        <f t="shared" si="5"/>
        <v>133380</v>
      </c>
    </row>
    <row r="369" spans="1:11" s="40" customFormat="1" ht="24">
      <c r="A369" s="77" t="s">
        <v>748</v>
      </c>
      <c r="B369" s="55" t="s">
        <v>761</v>
      </c>
      <c r="C369" s="61" t="s">
        <v>762</v>
      </c>
      <c r="D369" s="60">
        <v>803</v>
      </c>
      <c r="E369" s="41">
        <v>0</v>
      </c>
      <c r="F369" s="57">
        <v>0</v>
      </c>
      <c r="G369" s="58">
        <v>803</v>
      </c>
      <c r="H369" s="58">
        <v>803</v>
      </c>
      <c r="I369" s="41">
        <v>0</v>
      </c>
      <c r="J369" s="59">
        <v>567</v>
      </c>
      <c r="K369" s="60">
        <f t="shared" si="5"/>
        <v>455301</v>
      </c>
    </row>
    <row r="370" spans="1:11" s="40" customFormat="1" ht="24">
      <c r="A370" s="77" t="s">
        <v>763</v>
      </c>
      <c r="B370" s="55" t="s">
        <v>764</v>
      </c>
      <c r="C370" s="61" t="s">
        <v>765</v>
      </c>
      <c r="D370" s="60">
        <v>500</v>
      </c>
      <c r="E370" s="41">
        <v>0.19999999999999996</v>
      </c>
      <c r="F370" s="57">
        <v>100</v>
      </c>
      <c r="G370" s="58">
        <v>600</v>
      </c>
      <c r="H370" s="58">
        <v>560</v>
      </c>
      <c r="I370" s="41">
        <v>0.12000000000000011</v>
      </c>
      <c r="J370" s="59">
        <v>284</v>
      </c>
      <c r="K370" s="60">
        <f t="shared" si="5"/>
        <v>159040</v>
      </c>
    </row>
    <row r="371" spans="1:11" s="40" customFormat="1" ht="36">
      <c r="A371" s="77" t="s">
        <v>763</v>
      </c>
      <c r="B371" s="55" t="s">
        <v>766</v>
      </c>
      <c r="C371" s="61" t="s">
        <v>767</v>
      </c>
      <c r="D371" s="60">
        <v>3030</v>
      </c>
      <c r="E371" s="41">
        <v>0</v>
      </c>
      <c r="F371" s="57">
        <v>0</v>
      </c>
      <c r="G371" s="58">
        <v>3072</v>
      </c>
      <c r="H371" s="58">
        <v>3030</v>
      </c>
      <c r="I371" s="41">
        <v>0</v>
      </c>
      <c r="J371" s="59">
        <v>3066</v>
      </c>
      <c r="K371" s="60">
        <f t="shared" si="5"/>
        <v>9289980</v>
      </c>
    </row>
    <row r="372" spans="1:11" s="40" customFormat="1" ht="36">
      <c r="A372" s="77" t="s">
        <v>763</v>
      </c>
      <c r="B372" s="55" t="s">
        <v>768</v>
      </c>
      <c r="C372" s="61" t="s">
        <v>769</v>
      </c>
      <c r="D372" s="60">
        <v>9000</v>
      </c>
      <c r="E372" s="41">
        <v>0</v>
      </c>
      <c r="F372" s="57">
        <v>0</v>
      </c>
      <c r="G372" s="58">
        <v>9000</v>
      </c>
      <c r="H372" s="58">
        <v>9000</v>
      </c>
      <c r="I372" s="41">
        <v>0</v>
      </c>
      <c r="J372" s="59">
        <v>321</v>
      </c>
      <c r="K372" s="60">
        <f t="shared" si="5"/>
        <v>2889000</v>
      </c>
    </row>
    <row r="373" spans="1:11" s="40" customFormat="1" ht="36">
      <c r="A373" s="77" t="s">
        <v>763</v>
      </c>
      <c r="B373" s="55" t="s">
        <v>770</v>
      </c>
      <c r="C373" s="61" t="s">
        <v>771</v>
      </c>
      <c r="D373" s="60">
        <v>500</v>
      </c>
      <c r="E373" s="41">
        <v>0.19999999999999996</v>
      </c>
      <c r="F373" s="57">
        <v>100</v>
      </c>
      <c r="G373" s="58">
        <v>600</v>
      </c>
      <c r="H373" s="58">
        <v>560</v>
      </c>
      <c r="I373" s="41">
        <v>0.12000000000000011</v>
      </c>
      <c r="J373" s="59">
        <v>29</v>
      </c>
      <c r="K373" s="60">
        <f t="shared" si="5"/>
        <v>16240</v>
      </c>
    </row>
    <row r="374" spans="1:11" s="40" customFormat="1" ht="24">
      <c r="A374" s="77" t="s">
        <v>763</v>
      </c>
      <c r="B374" s="55" t="s">
        <v>772</v>
      </c>
      <c r="C374" s="61" t="s">
        <v>773</v>
      </c>
      <c r="D374" s="60">
        <v>1700</v>
      </c>
      <c r="E374" s="41">
        <v>5.8823529411764719E-2</v>
      </c>
      <c r="F374" s="57">
        <v>100</v>
      </c>
      <c r="G374" s="58">
        <v>1800</v>
      </c>
      <c r="H374" s="58">
        <v>1760</v>
      </c>
      <c r="I374" s="41">
        <v>3.529411764705892E-2</v>
      </c>
      <c r="J374" s="59">
        <v>3013</v>
      </c>
      <c r="K374" s="60">
        <f t="shared" si="5"/>
        <v>5302880</v>
      </c>
    </row>
    <row r="375" spans="1:11" s="40" customFormat="1" ht="36">
      <c r="A375" s="77" t="s">
        <v>763</v>
      </c>
      <c r="B375" s="55" t="s">
        <v>774</v>
      </c>
      <c r="C375" s="61" t="s">
        <v>775</v>
      </c>
      <c r="D375" s="60">
        <v>950</v>
      </c>
      <c r="E375" s="41">
        <v>0</v>
      </c>
      <c r="F375" s="57">
        <v>0</v>
      </c>
      <c r="G375" s="58">
        <v>950</v>
      </c>
      <c r="H375" s="58">
        <v>950</v>
      </c>
      <c r="I375" s="41">
        <v>0</v>
      </c>
      <c r="J375" s="59">
        <v>1922</v>
      </c>
      <c r="K375" s="60">
        <f t="shared" si="5"/>
        <v>1825900</v>
      </c>
    </row>
    <row r="376" spans="1:11" s="40" customFormat="1" ht="24">
      <c r="A376" s="77" t="s">
        <v>763</v>
      </c>
      <c r="B376" s="55" t="s">
        <v>776</v>
      </c>
      <c r="C376" s="61" t="s">
        <v>777</v>
      </c>
      <c r="D376" s="60">
        <v>7000</v>
      </c>
      <c r="E376" s="41">
        <v>0</v>
      </c>
      <c r="F376" s="57">
        <v>0</v>
      </c>
      <c r="G376" s="58">
        <v>7000</v>
      </c>
      <c r="H376" s="58">
        <v>7000</v>
      </c>
      <c r="I376" s="41">
        <v>0</v>
      </c>
      <c r="J376" s="59">
        <v>166</v>
      </c>
      <c r="K376" s="60">
        <f t="shared" si="5"/>
        <v>1162000</v>
      </c>
    </row>
    <row r="377" spans="1:11" s="40" customFormat="1" ht="36">
      <c r="A377" s="77" t="s">
        <v>778</v>
      </c>
      <c r="B377" s="55" t="s">
        <v>779</v>
      </c>
      <c r="C377" s="61" t="s">
        <v>780</v>
      </c>
      <c r="D377" s="60">
        <v>10000</v>
      </c>
      <c r="E377" s="41">
        <v>0</v>
      </c>
      <c r="F377" s="57">
        <v>0</v>
      </c>
      <c r="G377" s="58">
        <v>10000</v>
      </c>
      <c r="H377" s="58">
        <v>10000</v>
      </c>
      <c r="I377" s="41">
        <v>0</v>
      </c>
      <c r="J377" s="59">
        <v>218</v>
      </c>
      <c r="K377" s="60">
        <f t="shared" si="5"/>
        <v>2180000</v>
      </c>
    </row>
    <row r="378" spans="1:11" s="40" customFormat="1" ht="36">
      <c r="A378" s="77" t="s">
        <v>781</v>
      </c>
      <c r="B378" s="55" t="s">
        <v>782</v>
      </c>
      <c r="C378" s="61" t="s">
        <v>783</v>
      </c>
      <c r="D378" s="60">
        <v>470</v>
      </c>
      <c r="E378" s="41">
        <v>0</v>
      </c>
      <c r="F378" s="57">
        <v>0</v>
      </c>
      <c r="G378" s="58">
        <v>470</v>
      </c>
      <c r="H378" s="58">
        <v>470</v>
      </c>
      <c r="I378" s="41">
        <v>0</v>
      </c>
      <c r="J378" s="59">
        <v>81572</v>
      </c>
      <c r="K378" s="60">
        <f t="shared" si="5"/>
        <v>38338840</v>
      </c>
    </row>
    <row r="379" spans="1:11" s="40" customFormat="1" ht="48">
      <c r="A379" s="77" t="s">
        <v>781</v>
      </c>
      <c r="B379" s="55" t="s">
        <v>784</v>
      </c>
      <c r="C379" s="61" t="s">
        <v>785</v>
      </c>
      <c r="D379" s="60"/>
      <c r="E379" s="41"/>
      <c r="F379" s="57">
        <v>0</v>
      </c>
      <c r="G379" s="58" t="s">
        <v>23</v>
      </c>
      <c r="H379" s="58" t="s">
        <v>23</v>
      </c>
      <c r="I379" s="41" t="s">
        <v>23</v>
      </c>
      <c r="J379" s="59"/>
      <c r="K379" s="60" t="str">
        <f t="shared" si="5"/>
        <v/>
      </c>
    </row>
    <row r="380" spans="1:11" s="40" customFormat="1" ht="72">
      <c r="A380" s="77" t="s">
        <v>781</v>
      </c>
      <c r="B380" s="55" t="s">
        <v>786</v>
      </c>
      <c r="C380" s="61" t="s">
        <v>787</v>
      </c>
      <c r="D380" s="60"/>
      <c r="E380" s="41"/>
      <c r="F380" s="57">
        <v>0</v>
      </c>
      <c r="G380" s="58"/>
      <c r="H380" s="58" t="s">
        <v>23</v>
      </c>
      <c r="I380" s="41" t="s">
        <v>23</v>
      </c>
      <c r="J380" s="59"/>
      <c r="K380" s="60" t="str">
        <f t="shared" si="5"/>
        <v/>
      </c>
    </row>
    <row r="381" spans="1:11" s="40" customFormat="1" ht="72">
      <c r="A381" s="77" t="s">
        <v>781</v>
      </c>
      <c r="B381" s="55" t="s">
        <v>788</v>
      </c>
      <c r="C381" s="61" t="s">
        <v>789</v>
      </c>
      <c r="D381" s="60">
        <v>400</v>
      </c>
      <c r="E381" s="41">
        <v>4.0000000000000036E-2</v>
      </c>
      <c r="F381" s="57">
        <v>16</v>
      </c>
      <c r="G381" s="58">
        <v>416</v>
      </c>
      <c r="H381" s="58">
        <v>410</v>
      </c>
      <c r="I381" s="41" t="s">
        <v>23</v>
      </c>
      <c r="J381" s="59">
        <v>21946</v>
      </c>
      <c r="K381" s="60">
        <f t="shared" si="5"/>
        <v>8997860</v>
      </c>
    </row>
    <row r="382" spans="1:11" s="40" customFormat="1" ht="72">
      <c r="A382" s="77" t="s">
        <v>781</v>
      </c>
      <c r="B382" s="55" t="s">
        <v>790</v>
      </c>
      <c r="C382" s="61" t="s">
        <v>791</v>
      </c>
      <c r="D382" s="60">
        <v>520</v>
      </c>
      <c r="E382" s="41">
        <v>8.0769230769230704E-2</v>
      </c>
      <c r="F382" s="57">
        <v>42</v>
      </c>
      <c r="G382" s="58">
        <v>562</v>
      </c>
      <c r="H382" s="58">
        <v>545</v>
      </c>
      <c r="I382" s="41">
        <v>-0.21153846153846156</v>
      </c>
      <c r="J382" s="59">
        <v>16672</v>
      </c>
      <c r="K382" s="60">
        <f t="shared" si="5"/>
        <v>9086240</v>
      </c>
    </row>
    <row r="383" spans="1:11" s="40" customFormat="1" ht="42" customHeight="1">
      <c r="A383" s="77" t="s">
        <v>781</v>
      </c>
      <c r="B383" s="55" t="s">
        <v>792</v>
      </c>
      <c r="C383" s="61" t="s">
        <v>793</v>
      </c>
      <c r="D383" s="60"/>
      <c r="E383" s="41"/>
      <c r="F383" s="57">
        <v>0</v>
      </c>
      <c r="G383" s="58"/>
      <c r="H383" s="83"/>
      <c r="I383" s="41" t="e">
        <v>#DIV/0!</v>
      </c>
      <c r="J383" s="59"/>
      <c r="K383" s="60" t="str">
        <f t="shared" si="5"/>
        <v/>
      </c>
    </row>
    <row r="384" spans="1:11" s="40" customFormat="1" ht="48">
      <c r="A384" s="77" t="s">
        <v>781</v>
      </c>
      <c r="B384" s="55" t="s">
        <v>794</v>
      </c>
      <c r="C384" s="61" t="s">
        <v>795</v>
      </c>
      <c r="D384" s="60">
        <v>600</v>
      </c>
      <c r="E384" s="41">
        <v>3.0000000000000027E-2</v>
      </c>
      <c r="F384" s="57">
        <v>18</v>
      </c>
      <c r="G384" s="58">
        <v>618</v>
      </c>
      <c r="H384" s="58">
        <v>611</v>
      </c>
      <c r="I384" s="41">
        <v>1.8333333333333313E-2</v>
      </c>
      <c r="J384" s="59">
        <v>3846</v>
      </c>
      <c r="K384" s="60">
        <f t="shared" si="5"/>
        <v>2349906</v>
      </c>
    </row>
    <row r="385" spans="1:11" s="40" customFormat="1" ht="48">
      <c r="A385" s="77" t="s">
        <v>781</v>
      </c>
      <c r="B385" s="55" t="s">
        <v>796</v>
      </c>
      <c r="C385" s="61" t="s">
        <v>797</v>
      </c>
      <c r="D385" s="60">
        <v>780</v>
      </c>
      <c r="E385" s="41">
        <v>0</v>
      </c>
      <c r="F385" s="57">
        <v>0</v>
      </c>
      <c r="G385" s="58">
        <v>780</v>
      </c>
      <c r="H385" s="58">
        <v>780</v>
      </c>
      <c r="I385" s="41">
        <v>0</v>
      </c>
      <c r="J385" s="59">
        <v>8</v>
      </c>
      <c r="K385" s="60">
        <f t="shared" si="5"/>
        <v>6240</v>
      </c>
    </row>
    <row r="386" spans="1:11" s="40" customFormat="1">
      <c r="A386" s="77" t="s">
        <v>798</v>
      </c>
      <c r="B386" s="55" t="s">
        <v>799</v>
      </c>
      <c r="C386" s="61" t="s">
        <v>800</v>
      </c>
      <c r="D386" s="60">
        <v>850</v>
      </c>
      <c r="E386" s="41">
        <v>0.23529411764705888</v>
      </c>
      <c r="F386" s="57">
        <v>200</v>
      </c>
      <c r="G386" s="58">
        <v>910</v>
      </c>
      <c r="H386" s="58">
        <v>970</v>
      </c>
      <c r="I386" s="41">
        <v>0.14117647058823524</v>
      </c>
      <c r="J386" s="59">
        <v>10927</v>
      </c>
      <c r="K386" s="60">
        <f t="shared" si="5"/>
        <v>10599190</v>
      </c>
    </row>
    <row r="387" spans="1:11" s="40" customFormat="1">
      <c r="A387" s="77" t="s">
        <v>798</v>
      </c>
      <c r="B387" s="55" t="s">
        <v>801</v>
      </c>
      <c r="C387" s="61" t="s">
        <v>802</v>
      </c>
      <c r="D387" s="60">
        <v>665</v>
      </c>
      <c r="E387" s="41">
        <v>0.20300751879699241</v>
      </c>
      <c r="F387" s="57">
        <v>135</v>
      </c>
      <c r="G387" s="58">
        <v>705</v>
      </c>
      <c r="H387" s="58">
        <v>746</v>
      </c>
      <c r="I387" s="41">
        <v>0.12180451127819558</v>
      </c>
      <c r="J387" s="59">
        <v>11996</v>
      </c>
      <c r="K387" s="60">
        <f t="shared" si="5"/>
        <v>8949016</v>
      </c>
    </row>
    <row r="388" spans="1:11" s="40" customFormat="1" ht="24">
      <c r="A388" s="77" t="s">
        <v>798</v>
      </c>
      <c r="B388" s="55" t="s">
        <v>803</v>
      </c>
      <c r="C388" s="61" t="s">
        <v>804</v>
      </c>
      <c r="D388" s="60"/>
      <c r="E388" s="41"/>
      <c r="F388" s="57">
        <v>0</v>
      </c>
      <c r="G388" s="58" t="s">
        <v>23</v>
      </c>
      <c r="H388" s="58" t="s">
        <v>23</v>
      </c>
      <c r="I388" s="41" t="s">
        <v>23</v>
      </c>
      <c r="J388" s="59"/>
      <c r="K388" s="60" t="str">
        <f t="shared" si="5"/>
        <v/>
      </c>
    </row>
    <row r="389" spans="1:11" s="40" customFormat="1" ht="24">
      <c r="A389" s="77" t="s">
        <v>798</v>
      </c>
      <c r="B389" s="55" t="s">
        <v>805</v>
      </c>
      <c r="C389" s="61" t="s">
        <v>806</v>
      </c>
      <c r="D389" s="60">
        <v>570</v>
      </c>
      <c r="E389" s="41">
        <v>0.14912280701754388</v>
      </c>
      <c r="F389" s="57">
        <v>85</v>
      </c>
      <c r="G389" s="58">
        <v>642</v>
      </c>
      <c r="H389" s="58">
        <v>621</v>
      </c>
      <c r="I389" s="41">
        <v>8.9473684210526372E-2</v>
      </c>
      <c r="J389" s="59">
        <v>17891</v>
      </c>
      <c r="K389" s="60">
        <f t="shared" si="5"/>
        <v>11110311</v>
      </c>
    </row>
    <row r="390" spans="1:11" s="40" customFormat="1" ht="24">
      <c r="A390" s="77" t="s">
        <v>798</v>
      </c>
      <c r="B390" s="55" t="s">
        <v>807</v>
      </c>
      <c r="C390" s="61" t="s">
        <v>808</v>
      </c>
      <c r="D390" s="60">
        <v>684</v>
      </c>
      <c r="E390" s="41">
        <v>0.14035087719298245</v>
      </c>
      <c r="F390" s="57">
        <v>96</v>
      </c>
      <c r="G390" s="58">
        <v>778</v>
      </c>
      <c r="H390" s="58">
        <v>742</v>
      </c>
      <c r="I390" s="41">
        <v>8.4795321637426868E-2</v>
      </c>
      <c r="J390" s="59">
        <v>2430</v>
      </c>
      <c r="K390" s="60">
        <f t="shared" si="5"/>
        <v>1803060</v>
      </c>
    </row>
    <row r="391" spans="1:11" s="40" customFormat="1" ht="36">
      <c r="A391" s="77" t="s">
        <v>809</v>
      </c>
      <c r="B391" s="55" t="s">
        <v>810</v>
      </c>
      <c r="C391" s="61" t="s">
        <v>811</v>
      </c>
      <c r="D391" s="60">
        <v>1300</v>
      </c>
      <c r="E391" s="41">
        <v>0</v>
      </c>
      <c r="F391" s="57">
        <v>0</v>
      </c>
      <c r="G391" s="58">
        <v>1300</v>
      </c>
      <c r="H391" s="58">
        <v>1300</v>
      </c>
      <c r="I391" s="41">
        <v>0</v>
      </c>
      <c r="J391" s="59">
        <v>1975</v>
      </c>
      <c r="K391" s="60">
        <f t="shared" si="5"/>
        <v>2567500</v>
      </c>
    </row>
    <row r="392" spans="1:11" s="40" customFormat="1" ht="24">
      <c r="A392" s="77" t="s">
        <v>812</v>
      </c>
      <c r="B392" s="55" t="s">
        <v>813</v>
      </c>
      <c r="C392" s="61" t="s">
        <v>814</v>
      </c>
      <c r="D392" s="60">
        <v>665</v>
      </c>
      <c r="E392" s="41">
        <v>0</v>
      </c>
      <c r="F392" s="57">
        <v>0</v>
      </c>
      <c r="G392" s="58">
        <v>665</v>
      </c>
      <c r="H392" s="58">
        <v>665</v>
      </c>
      <c r="I392" s="41">
        <v>0</v>
      </c>
      <c r="J392" s="59">
        <v>3258</v>
      </c>
      <c r="K392" s="60">
        <f t="shared" si="5"/>
        <v>2166570</v>
      </c>
    </row>
    <row r="393" spans="1:11" s="40" customFormat="1">
      <c r="A393" s="77" t="s">
        <v>812</v>
      </c>
      <c r="B393" s="55" t="s">
        <v>815</v>
      </c>
      <c r="C393" s="61" t="s">
        <v>816</v>
      </c>
      <c r="D393" s="60">
        <v>327</v>
      </c>
      <c r="E393" s="41">
        <v>0.10091743119266061</v>
      </c>
      <c r="F393" s="57">
        <v>33</v>
      </c>
      <c r="G393" s="58">
        <v>360</v>
      </c>
      <c r="H393" s="58">
        <v>347</v>
      </c>
      <c r="I393" s="41">
        <v>6.1162079510703293E-2</v>
      </c>
      <c r="J393" s="59">
        <v>61</v>
      </c>
      <c r="K393" s="60">
        <f t="shared" ref="K393:K428" si="6">IF(H393="","",H393*J393)</f>
        <v>21167</v>
      </c>
    </row>
    <row r="394" spans="1:11" s="40" customFormat="1">
      <c r="A394" s="77" t="s">
        <v>812</v>
      </c>
      <c r="B394" s="55" t="s">
        <v>817</v>
      </c>
      <c r="C394" s="61" t="s">
        <v>818</v>
      </c>
      <c r="D394" s="60">
        <v>640</v>
      </c>
      <c r="E394" s="41">
        <v>7.03125E-2</v>
      </c>
      <c r="F394" s="57">
        <v>45</v>
      </c>
      <c r="G394" s="58">
        <v>685</v>
      </c>
      <c r="H394" s="58">
        <v>667</v>
      </c>
      <c r="I394" s="41">
        <v>4.2187500000000044E-2</v>
      </c>
      <c r="J394" s="59">
        <v>205</v>
      </c>
      <c r="K394" s="60">
        <f t="shared" si="6"/>
        <v>136735</v>
      </c>
    </row>
    <row r="395" spans="1:11" s="40" customFormat="1" ht="24">
      <c r="A395" s="77" t="s">
        <v>812</v>
      </c>
      <c r="B395" s="55" t="s">
        <v>819</v>
      </c>
      <c r="C395" s="61" t="s">
        <v>820</v>
      </c>
      <c r="D395" s="60">
        <v>1100</v>
      </c>
      <c r="E395" s="41">
        <v>5.0000000000000044E-2</v>
      </c>
      <c r="F395" s="57">
        <v>55</v>
      </c>
      <c r="G395" s="58">
        <v>1155</v>
      </c>
      <c r="H395" s="58">
        <v>1133</v>
      </c>
      <c r="I395" s="41">
        <v>3.0000000000000027E-2</v>
      </c>
      <c r="J395" s="59">
        <v>431</v>
      </c>
      <c r="K395" s="60">
        <f t="shared" si="6"/>
        <v>488323</v>
      </c>
    </row>
    <row r="396" spans="1:11" s="40" customFormat="1" ht="24">
      <c r="A396" s="77" t="s">
        <v>812</v>
      </c>
      <c r="B396" s="55" t="s">
        <v>821</v>
      </c>
      <c r="C396" s="61" t="s">
        <v>822</v>
      </c>
      <c r="D396" s="60"/>
      <c r="E396" s="41"/>
      <c r="F396" s="57">
        <v>0</v>
      </c>
      <c r="G396" s="58" t="s">
        <v>23</v>
      </c>
      <c r="H396" s="58" t="s">
        <v>23</v>
      </c>
      <c r="I396" s="41" t="s">
        <v>23</v>
      </c>
      <c r="J396" s="59"/>
      <c r="K396" s="60" t="str">
        <f t="shared" si="6"/>
        <v/>
      </c>
    </row>
    <row r="397" spans="1:11" s="40" customFormat="1" ht="36">
      <c r="A397" s="77" t="s">
        <v>812</v>
      </c>
      <c r="B397" s="55" t="s">
        <v>823</v>
      </c>
      <c r="C397" s="61" t="s">
        <v>824</v>
      </c>
      <c r="D397" s="60">
        <v>1850</v>
      </c>
      <c r="E397" s="41">
        <v>6.7567567567567544E-2</v>
      </c>
      <c r="F397" s="57">
        <v>125</v>
      </c>
      <c r="G397" s="58">
        <v>1975</v>
      </c>
      <c r="H397" s="58">
        <v>1925</v>
      </c>
      <c r="I397" s="41">
        <v>4.0540540540540571E-2</v>
      </c>
      <c r="J397" s="59">
        <v>4084</v>
      </c>
      <c r="K397" s="60">
        <f t="shared" si="6"/>
        <v>7861700</v>
      </c>
    </row>
    <row r="398" spans="1:11" s="40" customFormat="1" ht="48">
      <c r="A398" s="77" t="s">
        <v>812</v>
      </c>
      <c r="B398" s="55" t="s">
        <v>825</v>
      </c>
      <c r="C398" s="61" t="s">
        <v>826</v>
      </c>
      <c r="D398" s="60">
        <v>3700</v>
      </c>
      <c r="E398" s="41">
        <v>0</v>
      </c>
      <c r="F398" s="57">
        <v>0</v>
      </c>
      <c r="G398" s="58">
        <v>3700</v>
      </c>
      <c r="H398" s="58">
        <v>3700</v>
      </c>
      <c r="I398" s="41">
        <v>0</v>
      </c>
      <c r="J398" s="59">
        <v>1601</v>
      </c>
      <c r="K398" s="60">
        <f t="shared" si="6"/>
        <v>5923700</v>
      </c>
    </row>
    <row r="399" spans="1:11" s="40" customFormat="1" ht="24">
      <c r="A399" s="77" t="s">
        <v>812</v>
      </c>
      <c r="B399" s="55" t="s">
        <v>827</v>
      </c>
      <c r="C399" s="61" t="s">
        <v>828</v>
      </c>
      <c r="D399" s="60"/>
      <c r="E399" s="41"/>
      <c r="F399" s="57">
        <v>0</v>
      </c>
      <c r="G399" s="58" t="s">
        <v>23</v>
      </c>
      <c r="H399" s="58" t="s">
        <v>23</v>
      </c>
      <c r="I399" s="41" t="s">
        <v>23</v>
      </c>
      <c r="J399" s="59"/>
      <c r="K399" s="60" t="str">
        <f t="shared" si="6"/>
        <v/>
      </c>
    </row>
    <row r="400" spans="1:11" s="40" customFormat="1" ht="36">
      <c r="A400" s="77" t="s">
        <v>812</v>
      </c>
      <c r="B400" s="55" t="s">
        <v>829</v>
      </c>
      <c r="C400" s="61" t="s">
        <v>830</v>
      </c>
      <c r="D400" s="60">
        <v>2700</v>
      </c>
      <c r="E400" s="41">
        <v>0</v>
      </c>
      <c r="F400" s="57">
        <v>0</v>
      </c>
      <c r="G400" s="58">
        <v>2700</v>
      </c>
      <c r="H400" s="58">
        <v>2700</v>
      </c>
      <c r="I400" s="41">
        <v>0</v>
      </c>
      <c r="J400" s="59">
        <v>3134</v>
      </c>
      <c r="K400" s="60">
        <f t="shared" si="6"/>
        <v>8461800</v>
      </c>
    </row>
    <row r="401" spans="1:11" s="40" customFormat="1" ht="48">
      <c r="A401" s="77" t="s">
        <v>812</v>
      </c>
      <c r="B401" s="55" t="s">
        <v>831</v>
      </c>
      <c r="C401" s="61" t="s">
        <v>832</v>
      </c>
      <c r="D401" s="60">
        <v>5400</v>
      </c>
      <c r="E401" s="41">
        <v>0</v>
      </c>
      <c r="F401" s="57">
        <v>0</v>
      </c>
      <c r="G401" s="58">
        <v>5400</v>
      </c>
      <c r="H401" s="58">
        <v>5400</v>
      </c>
      <c r="I401" s="41">
        <v>0</v>
      </c>
      <c r="J401" s="59">
        <v>5986</v>
      </c>
      <c r="K401" s="60">
        <f t="shared" si="6"/>
        <v>32324400</v>
      </c>
    </row>
    <row r="402" spans="1:11" s="40" customFormat="1" ht="24">
      <c r="A402" s="77" t="s">
        <v>812</v>
      </c>
      <c r="B402" s="55" t="s">
        <v>833</v>
      </c>
      <c r="C402" s="61" t="s">
        <v>834</v>
      </c>
      <c r="D402" s="60"/>
      <c r="E402" s="41"/>
      <c r="F402" s="57">
        <v>0</v>
      </c>
      <c r="G402" s="58" t="s">
        <v>23</v>
      </c>
      <c r="H402" s="58" t="s">
        <v>23</v>
      </c>
      <c r="I402" s="41" t="s">
        <v>23</v>
      </c>
      <c r="J402" s="59"/>
      <c r="K402" s="60" t="str">
        <f t="shared" si="6"/>
        <v/>
      </c>
    </row>
    <row r="403" spans="1:11" s="40" customFormat="1" ht="24">
      <c r="A403" s="77" t="s">
        <v>812</v>
      </c>
      <c r="B403" s="55" t="s">
        <v>835</v>
      </c>
      <c r="C403" s="61" t="s">
        <v>834</v>
      </c>
      <c r="D403" s="60">
        <v>4500</v>
      </c>
      <c r="E403" s="41">
        <v>0</v>
      </c>
      <c r="F403" s="57">
        <v>0</v>
      </c>
      <c r="G403" s="58">
        <v>4500</v>
      </c>
      <c r="H403" s="58">
        <v>4500</v>
      </c>
      <c r="I403" s="41">
        <v>0</v>
      </c>
      <c r="J403" s="59">
        <v>804</v>
      </c>
      <c r="K403" s="60">
        <f t="shared" si="6"/>
        <v>3618000</v>
      </c>
    </row>
    <row r="404" spans="1:11" s="40" customFormat="1" ht="36">
      <c r="A404" s="77" t="s">
        <v>812</v>
      </c>
      <c r="B404" s="55" t="s">
        <v>836</v>
      </c>
      <c r="C404" s="61" t="s">
        <v>837</v>
      </c>
      <c r="D404" s="60">
        <v>9000</v>
      </c>
      <c r="E404" s="41">
        <v>0</v>
      </c>
      <c r="F404" s="57">
        <v>0</v>
      </c>
      <c r="G404" s="58">
        <v>9000</v>
      </c>
      <c r="H404" s="58">
        <v>9000</v>
      </c>
      <c r="I404" s="41">
        <v>0</v>
      </c>
      <c r="J404" s="59">
        <v>122</v>
      </c>
      <c r="K404" s="60">
        <f t="shared" si="6"/>
        <v>1098000</v>
      </c>
    </row>
    <row r="405" spans="1:11" s="40" customFormat="1" ht="24">
      <c r="A405" s="77" t="s">
        <v>838</v>
      </c>
      <c r="B405" s="55" t="s">
        <v>839</v>
      </c>
      <c r="C405" s="61" t="s">
        <v>840</v>
      </c>
      <c r="D405" s="60">
        <v>90</v>
      </c>
      <c r="E405" s="41">
        <v>0.1333333333333333</v>
      </c>
      <c r="F405" s="57">
        <v>12</v>
      </c>
      <c r="G405" s="58">
        <v>102</v>
      </c>
      <c r="H405" s="58">
        <v>97</v>
      </c>
      <c r="I405" s="41">
        <v>7.7777777777777724E-2</v>
      </c>
      <c r="J405" s="59">
        <v>21036</v>
      </c>
      <c r="K405" s="60">
        <f t="shared" si="6"/>
        <v>2040492</v>
      </c>
    </row>
    <row r="406" spans="1:11" s="40" customFormat="1" ht="48">
      <c r="A406" s="77" t="s">
        <v>181</v>
      </c>
      <c r="B406" s="42" t="s">
        <v>841</v>
      </c>
      <c r="C406" s="43" t="s">
        <v>842</v>
      </c>
      <c r="D406" s="60">
        <v>50</v>
      </c>
      <c r="E406" s="41">
        <v>0.19999999999999996</v>
      </c>
      <c r="F406" s="57">
        <v>10</v>
      </c>
      <c r="G406" s="58">
        <v>60</v>
      </c>
      <c r="H406" s="58">
        <v>56</v>
      </c>
      <c r="I406" s="41">
        <v>0.12000000000000011</v>
      </c>
      <c r="J406" s="59">
        <v>15774</v>
      </c>
      <c r="K406" s="60">
        <f t="shared" si="6"/>
        <v>883344</v>
      </c>
    </row>
    <row r="407" spans="1:11" s="40" customFormat="1" ht="36">
      <c r="A407" s="77" t="s">
        <v>55</v>
      </c>
      <c r="B407" s="42" t="s">
        <v>843</v>
      </c>
      <c r="C407" s="43" t="s">
        <v>844</v>
      </c>
      <c r="D407" s="60">
        <v>50</v>
      </c>
      <c r="E407" s="41">
        <v>0.19999999999999996</v>
      </c>
      <c r="F407" s="57">
        <v>10</v>
      </c>
      <c r="G407" s="58">
        <v>60</v>
      </c>
      <c r="H407" s="58">
        <v>56</v>
      </c>
      <c r="I407" s="41">
        <v>0.12000000000000011</v>
      </c>
      <c r="J407" s="59">
        <v>1636</v>
      </c>
      <c r="K407" s="60">
        <f t="shared" si="6"/>
        <v>91616</v>
      </c>
    </row>
    <row r="408" spans="1:11" s="40" customFormat="1" ht="48">
      <c r="A408" s="77" t="s">
        <v>586</v>
      </c>
      <c r="B408" s="42" t="s">
        <v>845</v>
      </c>
      <c r="C408" s="43" t="s">
        <v>846</v>
      </c>
      <c r="D408" s="60">
        <v>80</v>
      </c>
      <c r="E408" s="41">
        <v>7.4999999999999956E-2</v>
      </c>
      <c r="F408" s="57">
        <v>6</v>
      </c>
      <c r="G408" s="58">
        <v>86</v>
      </c>
      <c r="H408" s="58">
        <v>84</v>
      </c>
      <c r="I408" s="41">
        <v>5.0000000000000044E-2</v>
      </c>
      <c r="J408" s="59">
        <v>20874</v>
      </c>
      <c r="K408" s="60">
        <f t="shared" si="6"/>
        <v>1753416</v>
      </c>
    </row>
    <row r="409" spans="1:11" s="40" customFormat="1" ht="48">
      <c r="A409" s="77" t="s">
        <v>847</v>
      </c>
      <c r="B409" s="55" t="s">
        <v>848</v>
      </c>
      <c r="C409" s="61" t="s">
        <v>849</v>
      </c>
      <c r="D409" s="60">
        <v>100</v>
      </c>
      <c r="E409" s="41">
        <v>0.10000000000000009</v>
      </c>
      <c r="F409" s="57">
        <v>10</v>
      </c>
      <c r="G409" s="58">
        <v>104</v>
      </c>
      <c r="H409" s="58">
        <v>106</v>
      </c>
      <c r="I409" s="41">
        <v>6.0000000000000053E-2</v>
      </c>
      <c r="J409" s="59">
        <v>128</v>
      </c>
      <c r="K409" s="60">
        <f t="shared" si="6"/>
        <v>13568</v>
      </c>
    </row>
    <row r="410" spans="1:11" s="40" customFormat="1" ht="24">
      <c r="A410" s="77" t="s">
        <v>847</v>
      </c>
      <c r="B410" s="55" t="s">
        <v>850</v>
      </c>
      <c r="C410" s="61" t="s">
        <v>851</v>
      </c>
      <c r="D410" s="60">
        <v>40</v>
      </c>
      <c r="E410" s="41">
        <v>0.25</v>
      </c>
      <c r="F410" s="57">
        <v>10</v>
      </c>
      <c r="G410" s="58">
        <v>42</v>
      </c>
      <c r="H410" s="58">
        <v>46</v>
      </c>
      <c r="I410" s="41">
        <v>0.14999999999999991</v>
      </c>
      <c r="J410" s="59">
        <v>5338</v>
      </c>
      <c r="K410" s="60">
        <f t="shared" si="6"/>
        <v>245548</v>
      </c>
    </row>
    <row r="411" spans="1:11" s="40" customFormat="1" ht="24">
      <c r="A411" s="77" t="s">
        <v>847</v>
      </c>
      <c r="B411" s="55" t="s">
        <v>852</v>
      </c>
      <c r="C411" s="61" t="s">
        <v>853</v>
      </c>
      <c r="D411" s="60">
        <v>40</v>
      </c>
      <c r="E411" s="41">
        <v>0.25</v>
      </c>
      <c r="F411" s="57">
        <v>10</v>
      </c>
      <c r="G411" s="58">
        <v>42</v>
      </c>
      <c r="H411" s="58">
        <v>46</v>
      </c>
      <c r="I411" s="41">
        <v>0.14999999999999991</v>
      </c>
      <c r="J411" s="59">
        <v>2443</v>
      </c>
      <c r="K411" s="60">
        <f t="shared" si="6"/>
        <v>112378</v>
      </c>
    </row>
    <row r="412" spans="1:11" s="40" customFormat="1" ht="24">
      <c r="A412" s="77" t="s">
        <v>847</v>
      </c>
      <c r="B412" s="55" t="s">
        <v>854</v>
      </c>
      <c r="C412" s="61" t="s">
        <v>855</v>
      </c>
      <c r="D412" s="60">
        <v>60</v>
      </c>
      <c r="E412" s="41">
        <v>0.33333333333333326</v>
      </c>
      <c r="F412" s="57">
        <v>20</v>
      </c>
      <c r="G412" s="58">
        <v>63</v>
      </c>
      <c r="H412" s="58">
        <v>72</v>
      </c>
      <c r="I412" s="41">
        <v>0.19999999999999996</v>
      </c>
      <c r="J412" s="59">
        <v>40562</v>
      </c>
      <c r="K412" s="60">
        <f t="shared" si="6"/>
        <v>2920464</v>
      </c>
    </row>
    <row r="413" spans="1:11" s="40" customFormat="1" ht="36">
      <c r="A413" s="77" t="s">
        <v>847</v>
      </c>
      <c r="B413" s="55" t="s">
        <v>856</v>
      </c>
      <c r="C413" s="61" t="s">
        <v>857</v>
      </c>
      <c r="D413" s="60">
        <v>400</v>
      </c>
      <c r="E413" s="41">
        <v>0.125</v>
      </c>
      <c r="F413" s="57">
        <v>50</v>
      </c>
      <c r="G413" s="58">
        <v>420</v>
      </c>
      <c r="H413" s="58">
        <v>430</v>
      </c>
      <c r="I413" s="41">
        <v>7.4999999999999956E-2</v>
      </c>
      <c r="J413" s="59">
        <v>81</v>
      </c>
      <c r="K413" s="60">
        <f t="shared" si="6"/>
        <v>34830</v>
      </c>
    </row>
    <row r="414" spans="1:11" s="40" customFormat="1" ht="24">
      <c r="A414" s="77" t="s">
        <v>847</v>
      </c>
      <c r="B414" s="55" t="s">
        <v>858</v>
      </c>
      <c r="C414" s="61" t="s">
        <v>859</v>
      </c>
      <c r="D414" s="60">
        <v>482</v>
      </c>
      <c r="E414" s="41">
        <v>0.1410788381742738</v>
      </c>
      <c r="F414" s="57">
        <v>68</v>
      </c>
      <c r="G414" s="58">
        <v>496</v>
      </c>
      <c r="H414" s="58">
        <v>523</v>
      </c>
      <c r="I414" s="41">
        <v>8.5062240663900335E-2</v>
      </c>
      <c r="J414" s="59">
        <v>11675</v>
      </c>
      <c r="K414" s="60">
        <f t="shared" si="6"/>
        <v>6106025</v>
      </c>
    </row>
    <row r="415" spans="1:11" s="40" customFormat="1" ht="24">
      <c r="A415" s="77" t="s">
        <v>847</v>
      </c>
      <c r="B415" s="55" t="s">
        <v>860</v>
      </c>
      <c r="C415" s="61" t="s">
        <v>861</v>
      </c>
      <c r="D415" s="60">
        <v>330</v>
      </c>
      <c r="E415" s="41">
        <v>3.0303030303030276E-2</v>
      </c>
      <c r="F415" s="57">
        <v>10</v>
      </c>
      <c r="G415" s="58">
        <v>340</v>
      </c>
      <c r="H415" s="58">
        <v>336</v>
      </c>
      <c r="I415" s="41">
        <v>1.8181818181818077E-2</v>
      </c>
      <c r="J415" s="59">
        <v>45900</v>
      </c>
      <c r="K415" s="60">
        <f t="shared" si="6"/>
        <v>15422400</v>
      </c>
    </row>
    <row r="416" spans="1:11" s="40" customFormat="1" ht="36">
      <c r="A416" s="77" t="s">
        <v>847</v>
      </c>
      <c r="B416" s="55" t="s">
        <v>862</v>
      </c>
      <c r="C416" s="61" t="s">
        <v>863</v>
      </c>
      <c r="D416" s="60">
        <v>482</v>
      </c>
      <c r="E416" s="41">
        <v>3.9419087136929543E-2</v>
      </c>
      <c r="F416" s="57">
        <v>19</v>
      </c>
      <c r="G416" s="58">
        <v>501</v>
      </c>
      <c r="H416" s="58">
        <v>493</v>
      </c>
      <c r="I416" s="41">
        <v>2.2821576763485396E-2</v>
      </c>
      <c r="J416" s="59">
        <v>730</v>
      </c>
      <c r="K416" s="60">
        <f t="shared" si="6"/>
        <v>359890</v>
      </c>
    </row>
    <row r="417" spans="1:12" s="40" customFormat="1" ht="24">
      <c r="A417" s="77" t="s">
        <v>847</v>
      </c>
      <c r="B417" s="55" t="s">
        <v>864</v>
      </c>
      <c r="C417" s="61" t="s">
        <v>865</v>
      </c>
      <c r="D417" s="60">
        <v>330</v>
      </c>
      <c r="E417" s="41">
        <v>3.0303030303030276E-2</v>
      </c>
      <c r="F417" s="57">
        <v>10</v>
      </c>
      <c r="G417" s="58">
        <v>340</v>
      </c>
      <c r="H417" s="58">
        <v>336</v>
      </c>
      <c r="I417" s="41">
        <v>1.8181818181818077E-2</v>
      </c>
      <c r="J417" s="59">
        <v>115844</v>
      </c>
      <c r="K417" s="60">
        <f t="shared" si="6"/>
        <v>38923584</v>
      </c>
    </row>
    <row r="418" spans="1:12" s="40" customFormat="1">
      <c r="A418" s="77" t="s">
        <v>847</v>
      </c>
      <c r="B418" s="55" t="s">
        <v>866</v>
      </c>
      <c r="C418" s="61" t="s">
        <v>867</v>
      </c>
      <c r="D418" s="60">
        <v>285</v>
      </c>
      <c r="E418" s="41">
        <v>3.8596491228070073E-2</v>
      </c>
      <c r="F418" s="57">
        <v>11</v>
      </c>
      <c r="G418" s="58">
        <v>296</v>
      </c>
      <c r="H418" s="58">
        <v>292</v>
      </c>
      <c r="I418" s="41">
        <v>2.4561403508772006E-2</v>
      </c>
      <c r="J418" s="59">
        <v>110</v>
      </c>
      <c r="K418" s="60">
        <f t="shared" si="6"/>
        <v>32120</v>
      </c>
    </row>
    <row r="419" spans="1:12" s="40" customFormat="1" ht="24">
      <c r="A419" s="56" t="s">
        <v>23</v>
      </c>
      <c r="B419" s="44" t="s">
        <v>868</v>
      </c>
      <c r="C419" s="45" t="s">
        <v>869</v>
      </c>
      <c r="D419" s="60">
        <v>120</v>
      </c>
      <c r="E419" s="41">
        <v>8.3333333333333259E-2</v>
      </c>
      <c r="F419" s="57">
        <v>10</v>
      </c>
      <c r="G419" s="58">
        <v>130</v>
      </c>
      <c r="H419" s="58">
        <v>126</v>
      </c>
      <c r="I419" s="41">
        <v>5.0000000000000044E-2</v>
      </c>
      <c r="J419" s="59">
        <v>1642</v>
      </c>
      <c r="K419" s="60">
        <f t="shared" si="6"/>
        <v>206892</v>
      </c>
    </row>
    <row r="420" spans="1:12" s="46" customFormat="1">
      <c r="A420" s="56" t="s">
        <v>23</v>
      </c>
      <c r="B420" s="89"/>
      <c r="C420" s="90" t="s">
        <v>870</v>
      </c>
      <c r="D420" s="91"/>
      <c r="E420" s="41"/>
      <c r="F420" s="57">
        <v>0</v>
      </c>
      <c r="G420" s="58" t="s">
        <v>23</v>
      </c>
      <c r="H420" s="102"/>
      <c r="I420" s="41" t="s">
        <v>23</v>
      </c>
      <c r="J420" s="92">
        <f>SUM(J421:J428)</f>
        <v>250870</v>
      </c>
      <c r="K420" s="92">
        <f>SUM(K421:K428)</f>
        <v>97029692</v>
      </c>
    </row>
    <row r="421" spans="1:12" s="40" customFormat="1">
      <c r="A421" s="56" t="s">
        <v>23</v>
      </c>
      <c r="B421" s="55" t="s">
        <v>871</v>
      </c>
      <c r="C421" s="61" t="s">
        <v>872</v>
      </c>
      <c r="D421" s="60">
        <v>144</v>
      </c>
      <c r="E421" s="41">
        <v>0.18055555555555558</v>
      </c>
      <c r="F421" s="57">
        <v>26</v>
      </c>
      <c r="G421" s="58">
        <v>170</v>
      </c>
      <c r="H421" s="58">
        <v>170</v>
      </c>
      <c r="I421" s="41">
        <v>0.18055555555555558</v>
      </c>
      <c r="J421" s="59">
        <v>7752</v>
      </c>
      <c r="K421" s="60">
        <f t="shared" si="6"/>
        <v>1317840</v>
      </c>
    </row>
    <row r="422" spans="1:12" s="40" customFormat="1" ht="24">
      <c r="A422" s="56" t="s">
        <v>23</v>
      </c>
      <c r="B422" s="55" t="s">
        <v>873</v>
      </c>
      <c r="C422" s="61" t="s">
        <v>874</v>
      </c>
      <c r="D422" s="60">
        <v>100</v>
      </c>
      <c r="E422" s="41">
        <v>0</v>
      </c>
      <c r="F422" s="57">
        <v>0</v>
      </c>
      <c r="G422" s="58">
        <v>100</v>
      </c>
      <c r="H422" s="58">
        <v>100</v>
      </c>
      <c r="I422" s="41">
        <v>0</v>
      </c>
      <c r="J422" s="59">
        <v>1192</v>
      </c>
      <c r="K422" s="60">
        <f t="shared" si="6"/>
        <v>119200</v>
      </c>
    </row>
    <row r="423" spans="1:12" s="40" customFormat="1" ht="36">
      <c r="A423" s="56" t="s">
        <v>23</v>
      </c>
      <c r="B423" s="55" t="s">
        <v>875</v>
      </c>
      <c r="C423" s="61" t="s">
        <v>876</v>
      </c>
      <c r="D423" s="60">
        <v>426</v>
      </c>
      <c r="E423" s="41"/>
      <c r="F423" s="57"/>
      <c r="G423" s="58"/>
      <c r="H423" s="58"/>
      <c r="I423" s="41" t="s">
        <v>23</v>
      </c>
      <c r="J423" s="59"/>
      <c r="K423" s="60" t="str">
        <f t="shared" si="6"/>
        <v/>
      </c>
    </row>
    <row r="424" spans="1:12" s="40" customFormat="1" ht="36">
      <c r="A424" s="56" t="s">
        <v>23</v>
      </c>
      <c r="B424" s="100" t="s">
        <v>877</v>
      </c>
      <c r="C424" s="103" t="s">
        <v>878</v>
      </c>
      <c r="D424" s="91">
        <v>426</v>
      </c>
      <c r="E424" s="41">
        <v>0.8779342723004695</v>
      </c>
      <c r="F424" s="57">
        <v>374</v>
      </c>
      <c r="G424" s="58">
        <v>567</v>
      </c>
      <c r="H424" s="58">
        <v>720</v>
      </c>
      <c r="I424" s="41">
        <v>0.33098591549295775</v>
      </c>
      <c r="J424" s="59">
        <v>46710</v>
      </c>
      <c r="K424" s="60">
        <f t="shared" si="6"/>
        <v>33631200</v>
      </c>
    </row>
    <row r="425" spans="1:12" s="40" customFormat="1" ht="48">
      <c r="A425" s="56"/>
      <c r="B425" s="100" t="s">
        <v>879</v>
      </c>
      <c r="C425" s="90" t="s">
        <v>880</v>
      </c>
      <c r="D425" s="91">
        <v>426</v>
      </c>
      <c r="E425" s="41">
        <v>0</v>
      </c>
      <c r="F425" s="57">
        <v>0</v>
      </c>
      <c r="G425" s="58">
        <v>426</v>
      </c>
      <c r="H425" s="58">
        <v>426</v>
      </c>
      <c r="I425" s="41">
        <v>0</v>
      </c>
      <c r="J425" s="59">
        <v>112447</v>
      </c>
      <c r="K425" s="60">
        <f t="shared" si="6"/>
        <v>47902422</v>
      </c>
    </row>
    <row r="426" spans="1:12" s="46" customFormat="1" ht="36">
      <c r="A426" s="56" t="s">
        <v>23</v>
      </c>
      <c r="B426" s="55" t="s">
        <v>881</v>
      </c>
      <c r="C426" s="61" t="s">
        <v>882</v>
      </c>
      <c r="D426" s="60">
        <v>155</v>
      </c>
      <c r="E426" s="41">
        <v>0</v>
      </c>
      <c r="F426" s="57">
        <v>0</v>
      </c>
      <c r="G426" s="58">
        <v>180</v>
      </c>
      <c r="H426" s="58">
        <v>155</v>
      </c>
      <c r="I426" s="41">
        <v>0.16129032258064524</v>
      </c>
      <c r="J426" s="59">
        <v>80726</v>
      </c>
      <c r="K426" s="60">
        <f t="shared" si="6"/>
        <v>12512530</v>
      </c>
      <c r="L426" s="52"/>
    </row>
    <row r="427" spans="1:12" s="40" customFormat="1" ht="48">
      <c r="A427" s="56" t="s">
        <v>23</v>
      </c>
      <c r="B427" s="78" t="s">
        <v>883</v>
      </c>
      <c r="C427" s="79" t="s">
        <v>884</v>
      </c>
      <c r="D427" s="57">
        <v>500</v>
      </c>
      <c r="E427" s="41">
        <v>0</v>
      </c>
      <c r="F427" s="57">
        <v>0</v>
      </c>
      <c r="G427" s="58">
        <v>500</v>
      </c>
      <c r="H427" s="58">
        <v>500</v>
      </c>
      <c r="I427" s="41">
        <v>0</v>
      </c>
      <c r="J427" s="59">
        <v>543</v>
      </c>
      <c r="K427" s="60">
        <f t="shared" si="6"/>
        <v>271500</v>
      </c>
    </row>
    <row r="428" spans="1:12" s="40" customFormat="1" ht="51">
      <c r="A428" s="56"/>
      <c r="B428" s="78"/>
      <c r="C428" s="98" t="s">
        <v>885</v>
      </c>
      <c r="D428" s="57"/>
      <c r="E428" s="41"/>
      <c r="F428" s="57">
        <v>0</v>
      </c>
      <c r="G428" s="58"/>
      <c r="H428" s="58">
        <v>850</v>
      </c>
      <c r="I428" s="41"/>
      <c r="J428" s="59">
        <v>1500</v>
      </c>
      <c r="K428" s="60">
        <f t="shared" si="6"/>
        <v>1275000</v>
      </c>
    </row>
    <row r="429" spans="1:12" s="40" customFormat="1">
      <c r="A429" s="56"/>
      <c r="B429" s="93"/>
      <c r="C429" s="94" t="s">
        <v>886</v>
      </c>
      <c r="D429" s="95"/>
      <c r="E429" s="41"/>
      <c r="F429" s="57">
        <v>0</v>
      </c>
      <c r="G429" s="58" t="s">
        <v>23</v>
      </c>
      <c r="H429" s="102"/>
      <c r="I429" s="41" t="s">
        <v>23</v>
      </c>
      <c r="J429" s="92">
        <f>SUM(J431:J476)</f>
        <v>1305457</v>
      </c>
      <c r="K429" s="92">
        <f>SUM(K431:K476)</f>
        <v>219754196</v>
      </c>
    </row>
    <row r="430" spans="1:12" s="40" customFormat="1">
      <c r="A430" s="56"/>
      <c r="B430" s="55" t="s">
        <v>871</v>
      </c>
      <c r="C430" s="61" t="s">
        <v>887</v>
      </c>
      <c r="D430" s="60"/>
      <c r="E430" s="41"/>
      <c r="F430" s="57">
        <v>0</v>
      </c>
      <c r="G430" s="58" t="s">
        <v>23</v>
      </c>
      <c r="H430" s="58"/>
      <c r="I430" s="41" t="s">
        <v>23</v>
      </c>
      <c r="J430" s="59"/>
      <c r="K430" s="60" t="s">
        <v>23</v>
      </c>
    </row>
    <row r="431" spans="1:12" s="40" customFormat="1">
      <c r="A431" s="56" t="s">
        <v>23</v>
      </c>
      <c r="B431" s="55" t="s">
        <v>888</v>
      </c>
      <c r="C431" s="61" t="s">
        <v>887</v>
      </c>
      <c r="D431" s="60">
        <v>144</v>
      </c>
      <c r="E431" s="41">
        <v>0.18055555555555558</v>
      </c>
      <c r="F431" s="57">
        <v>26</v>
      </c>
      <c r="G431" s="58">
        <v>170</v>
      </c>
      <c r="H431" s="58">
        <v>170</v>
      </c>
      <c r="I431" s="41">
        <v>0.18055555555555558</v>
      </c>
      <c r="J431" s="59">
        <v>585911</v>
      </c>
      <c r="K431" s="60">
        <f t="shared" ref="K431:K476" si="7">IF(H431="","",H431*J431)</f>
        <v>99604870</v>
      </c>
    </row>
    <row r="432" spans="1:12" s="40" customFormat="1" ht="24">
      <c r="A432" s="56" t="s">
        <v>23</v>
      </c>
      <c r="B432" s="55" t="s">
        <v>889</v>
      </c>
      <c r="C432" s="61" t="s">
        <v>890</v>
      </c>
      <c r="D432" s="60">
        <v>190</v>
      </c>
      <c r="E432" s="41">
        <v>0</v>
      </c>
      <c r="F432" s="57">
        <v>0</v>
      </c>
      <c r="G432" s="58">
        <v>190</v>
      </c>
      <c r="H432" s="58">
        <v>190</v>
      </c>
      <c r="I432" s="41">
        <v>0</v>
      </c>
      <c r="J432" s="59">
        <v>5</v>
      </c>
      <c r="K432" s="60">
        <f t="shared" si="7"/>
        <v>950</v>
      </c>
    </row>
    <row r="433" spans="1:11" s="40" customFormat="1">
      <c r="A433" s="77" t="s">
        <v>509</v>
      </c>
      <c r="B433" s="55" t="s">
        <v>873</v>
      </c>
      <c r="C433" s="61" t="s">
        <v>891</v>
      </c>
      <c r="D433" s="60">
        <v>130</v>
      </c>
      <c r="E433" s="41">
        <v>0</v>
      </c>
      <c r="F433" s="57">
        <v>0</v>
      </c>
      <c r="G433" s="58">
        <v>130</v>
      </c>
      <c r="H433" s="58">
        <v>130</v>
      </c>
      <c r="I433" s="41">
        <v>0</v>
      </c>
      <c r="J433" s="59">
        <v>18687</v>
      </c>
      <c r="K433" s="60">
        <f t="shared" si="7"/>
        <v>2429310</v>
      </c>
    </row>
    <row r="434" spans="1:11" s="40" customFormat="1">
      <c r="A434" s="77" t="s">
        <v>23</v>
      </c>
      <c r="B434" s="55" t="s">
        <v>875</v>
      </c>
      <c r="C434" s="61" t="s">
        <v>892</v>
      </c>
      <c r="D434" s="60">
        <v>93</v>
      </c>
      <c r="E434" s="41">
        <v>0</v>
      </c>
      <c r="F434" s="57">
        <v>0</v>
      </c>
      <c r="G434" s="58">
        <v>93</v>
      </c>
      <c r="H434" s="58">
        <v>93</v>
      </c>
      <c r="I434" s="41">
        <v>0</v>
      </c>
      <c r="J434" s="59">
        <v>30912</v>
      </c>
      <c r="K434" s="60">
        <f t="shared" si="7"/>
        <v>2874816</v>
      </c>
    </row>
    <row r="435" spans="1:11" s="40" customFormat="1" ht="36">
      <c r="A435" s="77" t="s">
        <v>23</v>
      </c>
      <c r="B435" s="55" t="s">
        <v>881</v>
      </c>
      <c r="C435" s="61" t="s">
        <v>893</v>
      </c>
      <c r="D435" s="60">
        <v>182</v>
      </c>
      <c r="E435" s="41">
        <v>0</v>
      </c>
      <c r="F435" s="57">
        <v>0</v>
      </c>
      <c r="G435" s="58">
        <v>182</v>
      </c>
      <c r="H435" s="58">
        <v>182</v>
      </c>
      <c r="I435" s="41">
        <v>0</v>
      </c>
      <c r="J435" s="59">
        <v>981</v>
      </c>
      <c r="K435" s="60">
        <f t="shared" si="7"/>
        <v>178542</v>
      </c>
    </row>
    <row r="436" spans="1:11" s="40" customFormat="1" ht="24">
      <c r="A436" s="77" t="s">
        <v>23</v>
      </c>
      <c r="B436" s="55" t="s">
        <v>883</v>
      </c>
      <c r="C436" s="61" t="s">
        <v>894</v>
      </c>
      <c r="D436" s="60">
        <v>50</v>
      </c>
      <c r="E436" s="41">
        <v>0</v>
      </c>
      <c r="F436" s="57">
        <v>0</v>
      </c>
      <c r="G436" s="58">
        <v>50</v>
      </c>
      <c r="H436" s="58">
        <v>50</v>
      </c>
      <c r="I436" s="41">
        <v>0</v>
      </c>
      <c r="J436" s="59">
        <v>109838</v>
      </c>
      <c r="K436" s="60">
        <f t="shared" si="7"/>
        <v>5491900</v>
      </c>
    </row>
    <row r="437" spans="1:11" s="40" customFormat="1" ht="36">
      <c r="A437" s="77" t="s">
        <v>23</v>
      </c>
      <c r="B437" s="55" t="s">
        <v>895</v>
      </c>
      <c r="C437" s="61" t="s">
        <v>896</v>
      </c>
      <c r="D437" s="60">
        <v>150</v>
      </c>
      <c r="E437" s="41">
        <v>0</v>
      </c>
      <c r="F437" s="57">
        <v>0</v>
      </c>
      <c r="G437" s="58">
        <v>150</v>
      </c>
      <c r="H437" s="58">
        <v>150</v>
      </c>
      <c r="I437" s="41">
        <v>0</v>
      </c>
      <c r="J437" s="59">
        <v>105789</v>
      </c>
      <c r="K437" s="60">
        <f t="shared" si="7"/>
        <v>15868350</v>
      </c>
    </row>
    <row r="438" spans="1:11" s="40" customFormat="1" ht="36">
      <c r="A438" s="77" t="s">
        <v>23</v>
      </c>
      <c r="B438" s="55" t="s">
        <v>897</v>
      </c>
      <c r="C438" s="61" t="s">
        <v>898</v>
      </c>
      <c r="D438" s="60">
        <v>130</v>
      </c>
      <c r="E438" s="41">
        <v>0</v>
      </c>
      <c r="F438" s="57">
        <v>0</v>
      </c>
      <c r="G438" s="58">
        <v>130</v>
      </c>
      <c r="H438" s="58">
        <v>130</v>
      </c>
      <c r="I438" s="41">
        <v>0</v>
      </c>
      <c r="J438" s="59">
        <v>119487</v>
      </c>
      <c r="K438" s="60">
        <f t="shared" si="7"/>
        <v>15533310</v>
      </c>
    </row>
    <row r="439" spans="1:11" s="40" customFormat="1" ht="48">
      <c r="A439" s="77" t="s">
        <v>23</v>
      </c>
      <c r="B439" s="55" t="s">
        <v>899</v>
      </c>
      <c r="C439" s="61" t="s">
        <v>900</v>
      </c>
      <c r="D439" s="60">
        <v>250</v>
      </c>
      <c r="E439" s="41">
        <v>0</v>
      </c>
      <c r="F439" s="57">
        <v>0</v>
      </c>
      <c r="G439" s="58">
        <v>250</v>
      </c>
      <c r="H439" s="58">
        <v>250</v>
      </c>
      <c r="I439" s="41">
        <v>0</v>
      </c>
      <c r="J439" s="59">
        <v>2729</v>
      </c>
      <c r="K439" s="60">
        <f t="shared" si="7"/>
        <v>682250</v>
      </c>
    </row>
    <row r="440" spans="1:11" s="40" customFormat="1" ht="24">
      <c r="A440" s="77" t="s">
        <v>551</v>
      </c>
      <c r="B440" s="55" t="s">
        <v>901</v>
      </c>
      <c r="C440" s="61" t="s">
        <v>902</v>
      </c>
      <c r="D440" s="60">
        <v>45</v>
      </c>
      <c r="E440" s="41">
        <v>0</v>
      </c>
      <c r="F440" s="57">
        <v>0</v>
      </c>
      <c r="G440" s="58">
        <v>45</v>
      </c>
      <c r="H440" s="58">
        <v>45</v>
      </c>
      <c r="I440" s="41">
        <v>0</v>
      </c>
      <c r="J440" s="59">
        <v>1</v>
      </c>
      <c r="K440" s="60">
        <f t="shared" si="7"/>
        <v>45</v>
      </c>
    </row>
    <row r="441" spans="1:11" s="40" customFormat="1" ht="24">
      <c r="A441" s="77" t="s">
        <v>551</v>
      </c>
      <c r="B441" s="55" t="s">
        <v>903</v>
      </c>
      <c r="C441" s="61" t="s">
        <v>904</v>
      </c>
      <c r="D441" s="60">
        <v>160</v>
      </c>
      <c r="E441" s="41">
        <v>0</v>
      </c>
      <c r="F441" s="57">
        <v>0</v>
      </c>
      <c r="G441" s="58">
        <v>160</v>
      </c>
      <c r="H441" s="58">
        <v>160</v>
      </c>
      <c r="I441" s="41">
        <v>0</v>
      </c>
      <c r="J441" s="59">
        <v>1</v>
      </c>
      <c r="K441" s="60">
        <f t="shared" si="7"/>
        <v>160</v>
      </c>
    </row>
    <row r="442" spans="1:11" s="40" customFormat="1" ht="24">
      <c r="A442" s="77" t="s">
        <v>330</v>
      </c>
      <c r="B442" s="55" t="s">
        <v>905</v>
      </c>
      <c r="C442" s="61" t="s">
        <v>906</v>
      </c>
      <c r="D442" s="60">
        <v>91</v>
      </c>
      <c r="E442" s="41">
        <v>0</v>
      </c>
      <c r="F442" s="57">
        <v>0</v>
      </c>
      <c r="G442" s="58">
        <v>91</v>
      </c>
      <c r="H442" s="58">
        <v>91</v>
      </c>
      <c r="I442" s="41">
        <v>0</v>
      </c>
      <c r="J442" s="59">
        <v>3129</v>
      </c>
      <c r="K442" s="60">
        <f t="shared" si="7"/>
        <v>284739</v>
      </c>
    </row>
    <row r="443" spans="1:11" s="40" customFormat="1" ht="24">
      <c r="A443" s="77" t="s">
        <v>330</v>
      </c>
      <c r="B443" s="55" t="s">
        <v>907</v>
      </c>
      <c r="C443" s="61" t="s">
        <v>908</v>
      </c>
      <c r="D443" s="60">
        <v>266</v>
      </c>
      <c r="E443" s="41">
        <v>0</v>
      </c>
      <c r="F443" s="57">
        <v>0</v>
      </c>
      <c r="G443" s="58">
        <v>266</v>
      </c>
      <c r="H443" s="58">
        <v>310</v>
      </c>
      <c r="I443" s="41">
        <v>0</v>
      </c>
      <c r="J443" s="59">
        <v>7498</v>
      </c>
      <c r="K443" s="60">
        <f t="shared" si="7"/>
        <v>2324380</v>
      </c>
    </row>
    <row r="444" spans="1:11" s="40" customFormat="1" ht="24">
      <c r="A444" s="77" t="s">
        <v>330</v>
      </c>
      <c r="B444" s="55" t="s">
        <v>909</v>
      </c>
      <c r="C444" s="61" t="s">
        <v>910</v>
      </c>
      <c r="D444" s="60">
        <v>154</v>
      </c>
      <c r="E444" s="41">
        <v>0</v>
      </c>
      <c r="F444" s="57">
        <v>0</v>
      </c>
      <c r="G444" s="58">
        <v>154</v>
      </c>
      <c r="H444" s="58">
        <v>154</v>
      </c>
      <c r="I444" s="41">
        <v>0</v>
      </c>
      <c r="J444" s="59">
        <v>4439</v>
      </c>
      <c r="K444" s="60">
        <f t="shared" si="7"/>
        <v>683606</v>
      </c>
    </row>
    <row r="445" spans="1:11" s="40" customFormat="1" ht="36">
      <c r="A445" s="77" t="s">
        <v>23</v>
      </c>
      <c r="B445" s="55" t="s">
        <v>911</v>
      </c>
      <c r="C445" s="61" t="s">
        <v>912</v>
      </c>
      <c r="D445" s="60">
        <v>210</v>
      </c>
      <c r="E445" s="41">
        <v>0</v>
      </c>
      <c r="F445" s="57">
        <v>0</v>
      </c>
      <c r="G445" s="58">
        <v>210</v>
      </c>
      <c r="H445" s="58">
        <v>210</v>
      </c>
      <c r="I445" s="41">
        <v>0</v>
      </c>
      <c r="J445" s="59">
        <v>1674</v>
      </c>
      <c r="K445" s="60">
        <f t="shared" si="7"/>
        <v>351540</v>
      </c>
    </row>
    <row r="446" spans="1:11" s="40" customFormat="1" ht="36">
      <c r="A446" s="77" t="s">
        <v>23</v>
      </c>
      <c r="B446" s="55" t="s">
        <v>913</v>
      </c>
      <c r="C446" s="61" t="s">
        <v>914</v>
      </c>
      <c r="D446" s="60">
        <v>150</v>
      </c>
      <c r="E446" s="41">
        <v>0</v>
      </c>
      <c r="F446" s="57">
        <v>0</v>
      </c>
      <c r="G446" s="58">
        <v>150</v>
      </c>
      <c r="H446" s="58">
        <v>150</v>
      </c>
      <c r="I446" s="41">
        <v>0</v>
      </c>
      <c r="J446" s="59">
        <v>171</v>
      </c>
      <c r="K446" s="60">
        <f t="shared" si="7"/>
        <v>25650</v>
      </c>
    </row>
    <row r="447" spans="1:11" s="40" customFormat="1" ht="24">
      <c r="A447" s="77" t="s">
        <v>748</v>
      </c>
      <c r="B447" s="55" t="s">
        <v>915</v>
      </c>
      <c r="C447" s="61" t="s">
        <v>916</v>
      </c>
      <c r="D447" s="60">
        <v>32</v>
      </c>
      <c r="E447" s="41">
        <v>0</v>
      </c>
      <c r="F447" s="57">
        <v>0</v>
      </c>
      <c r="G447" s="58">
        <v>32</v>
      </c>
      <c r="H447" s="58">
        <v>32</v>
      </c>
      <c r="I447" s="41">
        <v>0</v>
      </c>
      <c r="J447" s="59">
        <v>2776</v>
      </c>
      <c r="K447" s="60">
        <f t="shared" si="7"/>
        <v>88832</v>
      </c>
    </row>
    <row r="448" spans="1:11" s="40" customFormat="1">
      <c r="A448" s="77" t="s">
        <v>524</v>
      </c>
      <c r="B448" s="55" t="s">
        <v>917</v>
      </c>
      <c r="C448" s="61" t="s">
        <v>918</v>
      </c>
      <c r="D448" s="60">
        <v>26</v>
      </c>
      <c r="E448" s="41">
        <v>0</v>
      </c>
      <c r="F448" s="57">
        <v>0</v>
      </c>
      <c r="G448" s="58">
        <v>26</v>
      </c>
      <c r="H448" s="58">
        <v>26</v>
      </c>
      <c r="I448" s="41">
        <v>0</v>
      </c>
      <c r="J448" s="59">
        <v>2155</v>
      </c>
      <c r="K448" s="60">
        <f t="shared" si="7"/>
        <v>56030</v>
      </c>
    </row>
    <row r="449" spans="1:11" s="40" customFormat="1" ht="36">
      <c r="A449" s="77" t="s">
        <v>524</v>
      </c>
      <c r="B449" s="55" t="s">
        <v>919</v>
      </c>
      <c r="C449" s="61" t="s">
        <v>920</v>
      </c>
      <c r="D449" s="60">
        <v>250</v>
      </c>
      <c r="E449" s="41">
        <v>0</v>
      </c>
      <c r="F449" s="57">
        <v>0</v>
      </c>
      <c r="G449" s="58">
        <v>250</v>
      </c>
      <c r="H449" s="58">
        <v>250</v>
      </c>
      <c r="I449" s="41">
        <v>0</v>
      </c>
      <c r="J449" s="59">
        <v>8347</v>
      </c>
      <c r="K449" s="60">
        <f t="shared" si="7"/>
        <v>2086750</v>
      </c>
    </row>
    <row r="450" spans="1:11" s="40" customFormat="1">
      <c r="A450" s="77" t="s">
        <v>524</v>
      </c>
      <c r="B450" s="55" t="s">
        <v>921</v>
      </c>
      <c r="C450" s="61" t="s">
        <v>922</v>
      </c>
      <c r="D450" s="60">
        <v>380</v>
      </c>
      <c r="E450" s="41">
        <v>0</v>
      </c>
      <c r="F450" s="57">
        <v>0</v>
      </c>
      <c r="G450" s="58">
        <v>380</v>
      </c>
      <c r="H450" s="58">
        <v>380</v>
      </c>
      <c r="I450" s="41">
        <v>0</v>
      </c>
      <c r="J450" s="59">
        <v>47821</v>
      </c>
      <c r="K450" s="60">
        <f t="shared" si="7"/>
        <v>18171980</v>
      </c>
    </row>
    <row r="451" spans="1:11" s="40" customFormat="1">
      <c r="A451" s="77" t="s">
        <v>589</v>
      </c>
      <c r="B451" s="55" t="s">
        <v>923</v>
      </c>
      <c r="C451" s="61" t="s">
        <v>924</v>
      </c>
      <c r="D451" s="60">
        <v>390</v>
      </c>
      <c r="E451" s="41">
        <v>0.12820512820512819</v>
      </c>
      <c r="F451" s="57">
        <v>50</v>
      </c>
      <c r="G451" s="58">
        <v>390</v>
      </c>
      <c r="H451" s="58">
        <v>400</v>
      </c>
      <c r="I451" s="41">
        <v>0</v>
      </c>
      <c r="J451" s="59">
        <v>1716</v>
      </c>
      <c r="K451" s="60">
        <f t="shared" si="7"/>
        <v>686400</v>
      </c>
    </row>
    <row r="452" spans="1:11" s="40" customFormat="1" ht="24">
      <c r="A452" s="77" t="s">
        <v>589</v>
      </c>
      <c r="B452" s="55" t="s">
        <v>925</v>
      </c>
      <c r="C452" s="61" t="s">
        <v>926</v>
      </c>
      <c r="D452" s="60">
        <v>150</v>
      </c>
      <c r="E452" s="41">
        <v>0</v>
      </c>
      <c r="F452" s="57">
        <v>0</v>
      </c>
      <c r="G452" s="58">
        <v>150</v>
      </c>
      <c r="H452" s="58">
        <v>150</v>
      </c>
      <c r="I452" s="41">
        <v>0</v>
      </c>
      <c r="J452" s="59">
        <v>20335</v>
      </c>
      <c r="K452" s="60">
        <f t="shared" si="7"/>
        <v>3050250</v>
      </c>
    </row>
    <row r="453" spans="1:11" s="40" customFormat="1" ht="24">
      <c r="A453" s="77" t="s">
        <v>23</v>
      </c>
      <c r="B453" s="55" t="s">
        <v>927</v>
      </c>
      <c r="C453" s="61" t="s">
        <v>928</v>
      </c>
      <c r="D453" s="60">
        <v>193</v>
      </c>
      <c r="E453" s="41">
        <v>0</v>
      </c>
      <c r="F453" s="57">
        <v>0</v>
      </c>
      <c r="G453" s="58">
        <v>193</v>
      </c>
      <c r="H453" s="58">
        <v>193</v>
      </c>
      <c r="I453" s="41">
        <v>0</v>
      </c>
      <c r="J453" s="59">
        <v>10232</v>
      </c>
      <c r="K453" s="60">
        <f t="shared" si="7"/>
        <v>1974776</v>
      </c>
    </row>
    <row r="454" spans="1:11" s="40" customFormat="1" ht="24">
      <c r="A454" s="77" t="s">
        <v>23</v>
      </c>
      <c r="B454" s="55" t="s">
        <v>929</v>
      </c>
      <c r="C454" s="61" t="s">
        <v>930</v>
      </c>
      <c r="D454" s="60">
        <v>256</v>
      </c>
      <c r="E454" s="41">
        <v>0</v>
      </c>
      <c r="F454" s="57">
        <v>0</v>
      </c>
      <c r="G454" s="58">
        <v>256</v>
      </c>
      <c r="H454" s="58">
        <v>256</v>
      </c>
      <c r="I454" s="41">
        <v>0</v>
      </c>
      <c r="J454" s="59">
        <v>1065</v>
      </c>
      <c r="K454" s="60">
        <f t="shared" si="7"/>
        <v>272640</v>
      </c>
    </row>
    <row r="455" spans="1:11" s="40" customFormat="1" ht="24">
      <c r="A455" s="77" t="s">
        <v>23</v>
      </c>
      <c r="B455" s="55" t="s">
        <v>931</v>
      </c>
      <c r="C455" s="61" t="s">
        <v>932</v>
      </c>
      <c r="D455" s="60">
        <v>144</v>
      </c>
      <c r="E455" s="41">
        <v>0</v>
      </c>
      <c r="F455" s="57">
        <v>0</v>
      </c>
      <c r="G455" s="58">
        <v>144</v>
      </c>
      <c r="H455" s="58">
        <v>144</v>
      </c>
      <c r="I455" s="41">
        <v>0</v>
      </c>
      <c r="J455" s="59">
        <v>1</v>
      </c>
      <c r="K455" s="60">
        <f t="shared" si="7"/>
        <v>144</v>
      </c>
    </row>
    <row r="456" spans="1:11" s="40" customFormat="1" ht="24">
      <c r="A456" s="77" t="s">
        <v>23</v>
      </c>
      <c r="B456" s="55" t="s">
        <v>933</v>
      </c>
      <c r="C456" s="61" t="s">
        <v>934</v>
      </c>
      <c r="D456" s="60">
        <v>58</v>
      </c>
      <c r="E456" s="41">
        <v>0</v>
      </c>
      <c r="F456" s="57">
        <v>0</v>
      </c>
      <c r="G456" s="58">
        <v>58</v>
      </c>
      <c r="H456" s="58">
        <v>58</v>
      </c>
      <c r="I456" s="41">
        <v>0</v>
      </c>
      <c r="J456" s="59">
        <v>208</v>
      </c>
      <c r="K456" s="60">
        <f t="shared" si="7"/>
        <v>12064</v>
      </c>
    </row>
    <row r="457" spans="1:11" s="40" customFormat="1">
      <c r="A457" s="77" t="s">
        <v>23</v>
      </c>
      <c r="B457" s="55" t="s">
        <v>935</v>
      </c>
      <c r="C457" s="61" t="s">
        <v>936</v>
      </c>
      <c r="D457" s="60">
        <v>90</v>
      </c>
      <c r="E457" s="41">
        <v>0</v>
      </c>
      <c r="F457" s="57">
        <v>0</v>
      </c>
      <c r="G457" s="58">
        <v>90</v>
      </c>
      <c r="H457" s="58">
        <v>90</v>
      </c>
      <c r="I457" s="41">
        <v>0</v>
      </c>
      <c r="J457" s="59">
        <v>53857</v>
      </c>
      <c r="K457" s="60">
        <f t="shared" si="7"/>
        <v>4847130</v>
      </c>
    </row>
    <row r="458" spans="1:11" s="40" customFormat="1" ht="24">
      <c r="A458" s="77" t="s">
        <v>23</v>
      </c>
      <c r="B458" s="55" t="s">
        <v>937</v>
      </c>
      <c r="C458" s="61" t="s">
        <v>938</v>
      </c>
      <c r="D458" s="60">
        <v>250</v>
      </c>
      <c r="E458" s="41">
        <v>0</v>
      </c>
      <c r="F458" s="57">
        <v>0</v>
      </c>
      <c r="G458" s="58">
        <v>250</v>
      </c>
      <c r="H458" s="58">
        <v>250</v>
      </c>
      <c r="I458" s="41">
        <v>0</v>
      </c>
      <c r="J458" s="59">
        <v>6342</v>
      </c>
      <c r="K458" s="60">
        <f t="shared" si="7"/>
        <v>1585500</v>
      </c>
    </row>
    <row r="459" spans="1:11" s="40" customFormat="1" ht="24">
      <c r="A459" s="77" t="s">
        <v>23</v>
      </c>
      <c r="B459" s="55" t="s">
        <v>939</v>
      </c>
      <c r="C459" s="61" t="s">
        <v>940</v>
      </c>
      <c r="D459" s="60">
        <v>25</v>
      </c>
      <c r="E459" s="41">
        <v>0</v>
      </c>
      <c r="F459" s="57">
        <v>0</v>
      </c>
      <c r="G459" s="58">
        <v>25</v>
      </c>
      <c r="H459" s="58">
        <v>25</v>
      </c>
      <c r="I459" s="41">
        <v>0</v>
      </c>
      <c r="J459" s="59">
        <v>1</v>
      </c>
      <c r="K459" s="60">
        <f t="shared" si="7"/>
        <v>25</v>
      </c>
    </row>
    <row r="460" spans="1:11" s="40" customFormat="1">
      <c r="A460" s="77" t="s">
        <v>23</v>
      </c>
      <c r="B460" s="55" t="s">
        <v>941</v>
      </c>
      <c r="C460" s="61" t="s">
        <v>942</v>
      </c>
      <c r="D460" s="60">
        <v>100</v>
      </c>
      <c r="E460" s="41">
        <v>0</v>
      </c>
      <c r="F460" s="57">
        <v>0</v>
      </c>
      <c r="G460" s="58">
        <v>100</v>
      </c>
      <c r="H460" s="58">
        <v>100</v>
      </c>
      <c r="I460" s="41">
        <v>0</v>
      </c>
      <c r="J460" s="59">
        <v>3968</v>
      </c>
      <c r="K460" s="60">
        <f t="shared" si="7"/>
        <v>396800</v>
      </c>
    </row>
    <row r="461" spans="1:11" s="40" customFormat="1" ht="24">
      <c r="A461" s="77" t="s">
        <v>23</v>
      </c>
      <c r="B461" s="55" t="s">
        <v>943</v>
      </c>
      <c r="C461" s="61" t="s">
        <v>944</v>
      </c>
      <c r="D461" s="60">
        <v>24</v>
      </c>
      <c r="E461" s="41">
        <v>0</v>
      </c>
      <c r="F461" s="57">
        <v>0</v>
      </c>
      <c r="G461" s="58">
        <v>24</v>
      </c>
      <c r="H461" s="58">
        <v>24</v>
      </c>
      <c r="I461" s="41">
        <v>0</v>
      </c>
      <c r="J461" s="59">
        <v>1</v>
      </c>
      <c r="K461" s="60">
        <f t="shared" si="7"/>
        <v>24</v>
      </c>
    </row>
    <row r="462" spans="1:11" s="40" customFormat="1" ht="24">
      <c r="A462" s="77" t="s">
        <v>23</v>
      </c>
      <c r="B462" s="55" t="s">
        <v>945</v>
      </c>
      <c r="C462" s="61" t="s">
        <v>946</v>
      </c>
      <c r="D462" s="60">
        <v>50</v>
      </c>
      <c r="E462" s="41">
        <v>0</v>
      </c>
      <c r="F462" s="57">
        <v>0</v>
      </c>
      <c r="G462" s="58">
        <v>50</v>
      </c>
      <c r="H462" s="58">
        <v>50</v>
      </c>
      <c r="I462" s="41">
        <v>0</v>
      </c>
      <c r="J462" s="59">
        <v>72</v>
      </c>
      <c r="K462" s="60">
        <f t="shared" si="7"/>
        <v>3600</v>
      </c>
    </row>
    <row r="463" spans="1:11" s="40" customFormat="1" ht="24">
      <c r="A463" s="77"/>
      <c r="B463" s="55" t="s">
        <v>947</v>
      </c>
      <c r="C463" s="61" t="s">
        <v>948</v>
      </c>
      <c r="D463" s="60">
        <v>50</v>
      </c>
      <c r="E463" s="41">
        <v>0</v>
      </c>
      <c r="F463" s="57">
        <v>0</v>
      </c>
      <c r="G463" s="58">
        <v>50</v>
      </c>
      <c r="H463" s="58">
        <v>50</v>
      </c>
      <c r="I463" s="41">
        <v>0</v>
      </c>
      <c r="J463" s="59">
        <v>2465</v>
      </c>
      <c r="K463" s="60">
        <f t="shared" si="7"/>
        <v>123250</v>
      </c>
    </row>
    <row r="464" spans="1:11" s="40" customFormat="1" ht="24">
      <c r="A464" s="77"/>
      <c r="B464" s="55" t="s">
        <v>949</v>
      </c>
      <c r="C464" s="61" t="s">
        <v>950</v>
      </c>
      <c r="D464" s="60"/>
      <c r="E464" s="41"/>
      <c r="F464" s="57">
        <v>0</v>
      </c>
      <c r="G464" s="58" t="s">
        <v>23</v>
      </c>
      <c r="H464" s="58" t="s">
        <v>23</v>
      </c>
      <c r="I464" s="41" t="s">
        <v>23</v>
      </c>
      <c r="J464" s="59"/>
      <c r="K464" s="60" t="str">
        <f t="shared" si="7"/>
        <v/>
      </c>
    </row>
    <row r="465" spans="1:11" s="40" customFormat="1" ht="24">
      <c r="A465" s="77" t="s">
        <v>273</v>
      </c>
      <c r="B465" s="55" t="s">
        <v>951</v>
      </c>
      <c r="C465" s="61" t="s">
        <v>952</v>
      </c>
      <c r="D465" s="60">
        <v>12</v>
      </c>
      <c r="E465" s="41">
        <v>0</v>
      </c>
      <c r="F465" s="57">
        <v>0</v>
      </c>
      <c r="G465" s="58">
        <v>12</v>
      </c>
      <c r="H465" s="58">
        <v>12</v>
      </c>
      <c r="I465" s="41">
        <v>0</v>
      </c>
      <c r="J465" s="59">
        <v>2533</v>
      </c>
      <c r="K465" s="60">
        <f t="shared" si="7"/>
        <v>30396</v>
      </c>
    </row>
    <row r="466" spans="1:11" s="40" customFormat="1" ht="36">
      <c r="A466" s="77" t="s">
        <v>23</v>
      </c>
      <c r="B466" s="55" t="s">
        <v>953</v>
      </c>
      <c r="C466" s="61" t="s">
        <v>954</v>
      </c>
      <c r="D466" s="60">
        <v>980</v>
      </c>
      <c r="E466" s="41">
        <v>0</v>
      </c>
      <c r="F466" s="57">
        <v>0</v>
      </c>
      <c r="G466" s="58">
        <v>980</v>
      </c>
      <c r="H466" s="58">
        <v>980</v>
      </c>
      <c r="I466" s="41">
        <v>0</v>
      </c>
      <c r="J466" s="59">
        <v>12</v>
      </c>
      <c r="K466" s="60">
        <f t="shared" si="7"/>
        <v>11760</v>
      </c>
    </row>
    <row r="467" spans="1:11" s="40" customFormat="1" ht="24">
      <c r="A467" s="77" t="s">
        <v>23</v>
      </c>
      <c r="B467" s="55" t="s">
        <v>955</v>
      </c>
      <c r="C467" s="61" t="s">
        <v>956</v>
      </c>
      <c r="D467" s="60">
        <v>120</v>
      </c>
      <c r="E467" s="41">
        <v>0</v>
      </c>
      <c r="F467" s="57">
        <v>0</v>
      </c>
      <c r="G467" s="58">
        <v>120</v>
      </c>
      <c r="H467" s="58">
        <v>120</v>
      </c>
      <c r="I467" s="41">
        <v>0</v>
      </c>
      <c r="J467" s="59">
        <v>1454</v>
      </c>
      <c r="K467" s="60">
        <f t="shared" si="7"/>
        <v>174480</v>
      </c>
    </row>
    <row r="468" spans="1:11" s="40" customFormat="1">
      <c r="A468" s="77" t="s">
        <v>23</v>
      </c>
      <c r="B468" s="55" t="s">
        <v>957</v>
      </c>
      <c r="C468" s="61" t="s">
        <v>958</v>
      </c>
      <c r="D468" s="60">
        <v>77</v>
      </c>
      <c r="E468" s="41">
        <v>0</v>
      </c>
      <c r="F468" s="57">
        <v>0</v>
      </c>
      <c r="G468" s="58">
        <v>77</v>
      </c>
      <c r="H468" s="58">
        <v>77</v>
      </c>
      <c r="I468" s="41">
        <v>0</v>
      </c>
      <c r="J468" s="59">
        <v>10299</v>
      </c>
      <c r="K468" s="60">
        <f t="shared" si="7"/>
        <v>793023</v>
      </c>
    </row>
    <row r="469" spans="1:11" s="40" customFormat="1" ht="24">
      <c r="A469" s="77" t="s">
        <v>23</v>
      </c>
      <c r="B469" s="55" t="s">
        <v>959</v>
      </c>
      <c r="C469" s="61" t="s">
        <v>960</v>
      </c>
      <c r="D469" s="60">
        <v>1600</v>
      </c>
      <c r="E469" s="41">
        <v>0.25</v>
      </c>
      <c r="F469" s="57">
        <v>400</v>
      </c>
      <c r="G469" s="58">
        <v>1600</v>
      </c>
      <c r="H469" s="58">
        <v>1600</v>
      </c>
      <c r="I469" s="41">
        <v>0</v>
      </c>
      <c r="J469" s="59">
        <v>20069</v>
      </c>
      <c r="K469" s="60">
        <f t="shared" si="7"/>
        <v>32110400</v>
      </c>
    </row>
    <row r="470" spans="1:11" s="40" customFormat="1" ht="36">
      <c r="A470" s="77"/>
      <c r="B470" s="55" t="s">
        <v>961</v>
      </c>
      <c r="C470" s="61" t="s">
        <v>962</v>
      </c>
      <c r="D470" s="60">
        <v>385</v>
      </c>
      <c r="E470" s="41">
        <v>0</v>
      </c>
      <c r="F470" s="57">
        <v>0</v>
      </c>
      <c r="G470" s="58">
        <v>385</v>
      </c>
      <c r="H470" s="58">
        <v>385</v>
      </c>
      <c r="I470" s="41">
        <v>0</v>
      </c>
      <c r="J470" s="59">
        <v>8862</v>
      </c>
      <c r="K470" s="60">
        <f t="shared" si="7"/>
        <v>3411870</v>
      </c>
    </row>
    <row r="471" spans="1:11" s="40" customFormat="1" ht="48">
      <c r="A471" s="77"/>
      <c r="B471" s="55" t="s">
        <v>963</v>
      </c>
      <c r="C471" s="61" t="s">
        <v>964</v>
      </c>
      <c r="D471" s="60">
        <v>22</v>
      </c>
      <c r="E471" s="41">
        <v>0</v>
      </c>
      <c r="F471" s="57">
        <v>0</v>
      </c>
      <c r="G471" s="58">
        <v>22</v>
      </c>
      <c r="H471" s="58">
        <v>22</v>
      </c>
      <c r="I471" s="41">
        <v>0</v>
      </c>
      <c r="J471" s="59">
        <v>93287</v>
      </c>
      <c r="K471" s="60">
        <f t="shared" si="7"/>
        <v>2052314</v>
      </c>
    </row>
    <row r="472" spans="1:11" s="40" customFormat="1" ht="25.5">
      <c r="A472" s="77"/>
      <c r="B472" s="96" t="s">
        <v>965</v>
      </c>
      <c r="C472" s="88" t="s">
        <v>966</v>
      </c>
      <c r="D472" s="60">
        <v>150</v>
      </c>
      <c r="E472" s="41">
        <v>0</v>
      </c>
      <c r="F472" s="57">
        <v>0</v>
      </c>
      <c r="G472" s="58">
        <v>150</v>
      </c>
      <c r="H472" s="58">
        <v>150</v>
      </c>
      <c r="I472" s="41">
        <v>0</v>
      </c>
      <c r="J472" s="59">
        <v>160</v>
      </c>
      <c r="K472" s="60">
        <f t="shared" si="7"/>
        <v>24000</v>
      </c>
    </row>
    <row r="473" spans="1:11" s="40" customFormat="1" ht="25.5">
      <c r="A473" s="77"/>
      <c r="B473" s="96" t="s">
        <v>967</v>
      </c>
      <c r="C473" s="88" t="s">
        <v>968</v>
      </c>
      <c r="D473" s="60">
        <v>90</v>
      </c>
      <c r="E473" s="41">
        <v>0</v>
      </c>
      <c r="F473" s="57">
        <v>0</v>
      </c>
      <c r="G473" s="58">
        <v>90</v>
      </c>
      <c r="H473" s="58">
        <v>90</v>
      </c>
      <c r="I473" s="41">
        <v>0</v>
      </c>
      <c r="J473" s="59">
        <v>1</v>
      </c>
      <c r="K473" s="60">
        <f t="shared" si="7"/>
        <v>90</v>
      </c>
    </row>
    <row r="474" spans="1:11" s="40" customFormat="1" ht="25.5">
      <c r="A474" s="77"/>
      <c r="B474" s="96" t="s">
        <v>969</v>
      </c>
      <c r="C474" s="88" t="s">
        <v>970</v>
      </c>
      <c r="D474" s="60">
        <v>90</v>
      </c>
      <c r="E474" s="41">
        <v>0</v>
      </c>
      <c r="F474" s="57">
        <v>0</v>
      </c>
      <c r="G474" s="58">
        <v>90</v>
      </c>
      <c r="H474" s="58">
        <v>90</v>
      </c>
      <c r="I474" s="41">
        <v>0</v>
      </c>
      <c r="J474" s="59">
        <v>1</v>
      </c>
      <c r="K474" s="60">
        <f t="shared" si="7"/>
        <v>90</v>
      </c>
    </row>
    <row r="475" spans="1:11" s="40" customFormat="1" ht="51">
      <c r="A475" s="77"/>
      <c r="B475" s="96" t="s">
        <v>971</v>
      </c>
      <c r="C475" s="88" t="s">
        <v>972</v>
      </c>
      <c r="D475" s="60">
        <v>90</v>
      </c>
      <c r="E475" s="41">
        <v>0</v>
      </c>
      <c r="F475" s="57">
        <v>0</v>
      </c>
      <c r="G475" s="58">
        <v>90</v>
      </c>
      <c r="H475" s="58">
        <v>90</v>
      </c>
      <c r="I475" s="41">
        <v>0</v>
      </c>
      <c r="J475" s="59">
        <v>16164</v>
      </c>
      <c r="K475" s="60">
        <f t="shared" si="7"/>
        <v>1454760</v>
      </c>
    </row>
    <row r="476" spans="1:11" s="40" customFormat="1" ht="38.25">
      <c r="A476" s="77"/>
      <c r="B476" s="96" t="s">
        <v>973</v>
      </c>
      <c r="C476" s="88" t="s">
        <v>974</v>
      </c>
      <c r="D476" s="60">
        <v>400</v>
      </c>
      <c r="E476" s="41">
        <v>0</v>
      </c>
      <c r="F476" s="57">
        <v>0</v>
      </c>
      <c r="G476" s="58">
        <v>400</v>
      </c>
      <c r="H476" s="58">
        <v>400</v>
      </c>
      <c r="I476" s="41">
        <v>0</v>
      </c>
      <c r="J476" s="59">
        <v>1</v>
      </c>
      <c r="K476" s="60">
        <f t="shared" si="7"/>
        <v>400</v>
      </c>
    </row>
    <row r="477" spans="1:11">
      <c r="B477" s="47"/>
      <c r="C477" s="1"/>
      <c r="E477" s="48"/>
      <c r="F477" s="48"/>
      <c r="I477" s="50"/>
      <c r="J477" s="51"/>
    </row>
    <row r="478" spans="1:11">
      <c r="C478" s="1"/>
      <c r="E478" s="48"/>
      <c r="F478" s="48"/>
      <c r="I478" s="50"/>
      <c r="J478" s="51"/>
    </row>
  </sheetData>
  <autoFilter ref="A2:K476"/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" manualBreakCount="1">
    <brk id="25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БМП 2020 (2)</vt:lpstr>
      <vt:lpstr>'БМП 2020 (2)'!Print_Area</vt:lpstr>
      <vt:lpstr>'БМП 2020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Jeny Nacheva</cp:lastModifiedBy>
  <dcterms:created xsi:type="dcterms:W3CDTF">2019-12-12T01:07:58Z</dcterms:created>
  <dcterms:modified xsi:type="dcterms:W3CDTF">2019-12-12T20:10:01Z</dcterms:modified>
</cp:coreProperties>
</file>