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\Desktop\"/>
    </mc:Choice>
  </mc:AlternateContent>
  <bookViews>
    <workbookView xWindow="0" yWindow="0" windowWidth="23040" windowHeight="9072"/>
  </bookViews>
  <sheets>
    <sheet name="ПИМП" sheetId="13" r:id="rId1"/>
    <sheet name="СИМП" sheetId="14" r:id="rId2"/>
    <sheet name="МДД" sheetId="1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01_Bolnici_MZ3">[1]Bolnici_MZ!$A$1:$K$74</definedName>
    <definedName name="_____01_Bolnici_Общо">[2]Bolnici_НС!$A$1:$H$222</definedName>
    <definedName name="____02_SIMP3" localSheetId="2">'[3]02_SIMP3'!$A$1:$Q$11797</definedName>
    <definedName name="____02_SIMP3" localSheetId="0">'[3]02_SIMP3'!$A$1:$Q$11797</definedName>
    <definedName name="____02_SIMP3" localSheetId="1">'[3]02_SIMP3'!$A$1:$Q$11797</definedName>
    <definedName name="____02_SIMP3">'[3]02_SIMP3'!$A$1:$Q$11797</definedName>
    <definedName name="___01_Bolnici_MZ3" localSheetId="2">[4]Bolnici_MZ!$A$1:$K$74</definedName>
    <definedName name="___01_Bolnici_MZ3" localSheetId="0">[4]Bolnici_MZ!$A$1:$K$74</definedName>
    <definedName name="___01_Bolnici_MZ3" localSheetId="1">[4]Bolnici_MZ!$A$1:$K$74</definedName>
    <definedName name="___01_Bolnici_MZ3">[4]Bolnici_MZ!$A$1:$K$74</definedName>
    <definedName name="___01_Bolnici_Общо" localSheetId="2">[5]Bolnici_НС!$A$1:$H$222</definedName>
    <definedName name="___01_Bolnici_Общо" localSheetId="0">[5]Bolnici_НС!$A$1:$H$222</definedName>
    <definedName name="___01_Bolnici_Общо" localSheetId="1">[5]Bolnici_НС!$A$1:$H$222</definedName>
    <definedName name="___01_Bolnici_Общо">[5]Bolnici_НС!$A$1:$H$222</definedName>
    <definedName name="___02_SIMP3" localSheetId="2">'[3]02_SIMP3'!$A$1:$Q$11797</definedName>
    <definedName name="___02_SIMP3" localSheetId="0">'[3]02_SIMP3'!$A$1:$Q$11797</definedName>
    <definedName name="___02_SIMP3" localSheetId="1">'[3]02_SIMP3'!$A$1:$Q$11797</definedName>
    <definedName name="___02_SIMP3">'[3]02_SIMP3'!$A$1:$Q$11797</definedName>
    <definedName name="__01_Bolnici_MZ3" localSheetId="2">[4]Bolnici_MZ!$A$1:$K$74</definedName>
    <definedName name="__01_Bolnici_MZ3" localSheetId="0">[4]Bolnici_MZ!$A$1:$K$74</definedName>
    <definedName name="__01_Bolnici_MZ3" localSheetId="1">[4]Bolnici_MZ!$A$1:$K$74</definedName>
    <definedName name="__01_Bolnici_MZ3">[4]Bolnici_MZ!$A$1:$K$74</definedName>
    <definedName name="__01_Bolnici_Общо" localSheetId="2">[5]Bolnici_НС!$A$1:$H$222</definedName>
    <definedName name="__01_Bolnici_Общо" localSheetId="0">[5]Bolnici_НС!$A$1:$H$222</definedName>
    <definedName name="__01_Bolnici_Общо" localSheetId="1">[5]Bolnici_НС!$A$1:$H$222</definedName>
    <definedName name="__01_Bolnici_Общо">[5]Bolnici_НС!$A$1:$H$222</definedName>
    <definedName name="__02_SIMP3" localSheetId="2">'[3]02_SIMP3'!$A$1:$Q$11797</definedName>
    <definedName name="__02_SIMP3" localSheetId="0">'[3]02_SIMP3'!$A$1:$Q$11797</definedName>
    <definedName name="__02_SIMP3" localSheetId="1">'[3]02_SIMP3'!$A$1:$Q$11797</definedName>
    <definedName name="__02_SIMP3">'[3]02_SIMP3'!$A$1:$Q$11797</definedName>
    <definedName name="_01_Bolnici_MZ3" localSheetId="2">[4]Bolnici_MZ!$A$1:$K$74</definedName>
    <definedName name="_01_Bolnici_MZ3" localSheetId="0">[4]Bolnici_MZ!$A$1:$K$74</definedName>
    <definedName name="_01_Bolnici_MZ3" localSheetId="1">[4]Bolnici_MZ!$A$1:$K$74</definedName>
    <definedName name="_01_Bolnici_MZ3">[4]Bolnici_MZ!$A$1:$K$74</definedName>
    <definedName name="_01_Bolnici_Общо" localSheetId="2">[5]Bolnici_НС!$A$1:$H$222</definedName>
    <definedName name="_01_Bolnici_Общо" localSheetId="0">[5]Bolnici_НС!$A$1:$H$222</definedName>
    <definedName name="_01_Bolnici_Общо" localSheetId="1">[5]Bolnici_НС!$A$1:$H$222</definedName>
    <definedName name="_01_Bolnici_Общо">[5]Bolnici_НС!$A$1:$H$222</definedName>
    <definedName name="_02_SIMP3" localSheetId="2">'[3]02_SIMP3'!$A$1:$Q$11797</definedName>
    <definedName name="_02_SIMP3" localSheetId="0">'[3]02_SIMP3'!$A$1:$Q$11797</definedName>
    <definedName name="_02_SIMP3" localSheetId="1">'[3]02_SIMP3'!$A$1:$Q$11797</definedName>
    <definedName name="_02_SIMP3">'[3]02_SIMP3'!$A$1:$Q$11797</definedName>
    <definedName name="_1_01_Bolnici_MZ3" localSheetId="2">[4]Bolnici_MZ!$A$1:$K$74</definedName>
    <definedName name="_1_01_Bolnici_MZ3" localSheetId="0">[4]Bolnici_MZ!$A$1:$K$74</definedName>
    <definedName name="_1_01_Bolnici_MZ3" localSheetId="1">[4]Bolnici_MZ!$A$1:$K$74</definedName>
    <definedName name="_1_01_Bolnici_MZ3">[4]Bolnici_MZ!$A$1:$K$74</definedName>
    <definedName name="_2_01_Bolnici_MZ3" localSheetId="2">[6]Bolnici_MZ!$A$1:$K$74</definedName>
    <definedName name="_2_01_Bolnici_MZ3" localSheetId="0">[6]Bolnici_MZ!$A$1:$K$74</definedName>
    <definedName name="_2_01_Bolnici_MZ3" localSheetId="1">[6]Bolnici_MZ!$A$1:$K$74</definedName>
    <definedName name="_2_01_Bolnici_MZ3">[6]Bolnici_MZ!$A$1:$K$74</definedName>
    <definedName name="_2_01_Bolnici_Общо" localSheetId="2">[5]Bolnici_НС!$A$1:$H$222</definedName>
    <definedName name="_2_01_Bolnici_Общо" localSheetId="0">[5]Bolnici_НС!$A$1:$H$222</definedName>
    <definedName name="_2_01_Bolnici_Общо" localSheetId="1">[5]Bolnici_НС!$A$1:$H$222</definedName>
    <definedName name="_2_01_Bolnici_Общо">[5]Bolnici_НС!$A$1:$H$222</definedName>
    <definedName name="_3_02_SIMP3" localSheetId="2">'[3]02_SIMP3'!$A$1:$Q$11797</definedName>
    <definedName name="_3_02_SIMP3" localSheetId="0">'[3]02_SIMP3'!$A$1:$Q$11797</definedName>
    <definedName name="_3_02_SIMP3" localSheetId="1">'[3]02_SIMP3'!$A$1:$Q$11797</definedName>
    <definedName name="_3_02_SIMP3">'[3]02_SIMP3'!$A$1:$Q$11797</definedName>
    <definedName name="_4_01_Bolnici_Общо" localSheetId="2">[7]Bolnici_НС!$A$1:$H$222</definedName>
    <definedName name="_4_01_Bolnici_Общо" localSheetId="0">[7]Bolnici_НС!$A$1:$H$222</definedName>
    <definedName name="_4_01_Bolnici_Общо" localSheetId="1">[7]Bolnici_НС!$A$1:$H$222</definedName>
    <definedName name="_4_01_Bolnici_Общо">[7]Bolnici_НС!$A$1:$H$222</definedName>
    <definedName name="_xlnm._FilterDatabase" localSheetId="2" hidden="1">МДД!$A$3:$WFG$248</definedName>
    <definedName name="_xlnm._FilterDatabase" localSheetId="0" hidden="1">ПИМП!$A$3:$D$3</definedName>
    <definedName name="_xlnm._FilterDatabase" localSheetId="1" hidden="1">СИМП!$A$1:$G$93</definedName>
    <definedName name="_MatMult_A" localSheetId="2" hidden="1">#REF!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2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2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a">[8]juli_kl!$A$5:$Z$263</definedName>
    <definedName name="BP" localSheetId="2">#REF!</definedName>
    <definedName name="BP" localSheetId="0">#REF!</definedName>
    <definedName name="BP" localSheetId="1">#REF!</definedName>
    <definedName name="BP">#REF!</definedName>
    <definedName name="gg">[9]Sheet1!$F$6:$K$191</definedName>
    <definedName name="h_10" localSheetId="2">#REF!</definedName>
    <definedName name="h_10" localSheetId="0">#REF!</definedName>
    <definedName name="h_10" localSheetId="1">#REF!</definedName>
    <definedName name="h_10">#REF!</definedName>
    <definedName name="h_11" localSheetId="2">#REF!</definedName>
    <definedName name="h_11" localSheetId="0">#REF!</definedName>
    <definedName name="h_11" localSheetId="1">#REF!</definedName>
    <definedName name="h_11">#REF!</definedName>
    <definedName name="HMTL_Ctl" localSheetId="2" hidden="1">{"'15.01L'!$A$1:$I$62"}</definedName>
    <definedName name="HMTL_Ctl" localSheetId="0" hidden="1">{"'15.01L'!$A$1:$I$62"}</definedName>
    <definedName name="HMTL_Ctl" localSheetId="1" hidden="1">{"'15.01L'!$A$1:$I$62"}</definedName>
    <definedName name="HMTL_Ctl" hidden="1">{"'15.01L'!$A$1:$I$62"}</definedName>
    <definedName name="HMTL_Ctl2" localSheetId="2" hidden="1">{"'15.01L'!$A$1:$I$62"}</definedName>
    <definedName name="HMTL_Ctl2" localSheetId="0" hidden="1">{"'15.01L'!$A$1:$I$62"}</definedName>
    <definedName name="HMTL_Ctl2" localSheetId="1" hidden="1">{"'15.01L'!$A$1:$I$62"}</definedName>
    <definedName name="HMTL_Ctl2" hidden="1">{"'15.01L'!$A$1:$I$62"}</definedName>
    <definedName name="hosp_10">[10]Sheet1!$F$6:$K$191</definedName>
    <definedName name="HTML_CodePage" hidden="1">1252</definedName>
    <definedName name="HTML_Control" localSheetId="2" hidden="1">{"'15.01L'!$A$1:$I$62"}</definedName>
    <definedName name="HTML_Control" localSheetId="0" hidden="1">{"'15.01L'!$A$1:$I$62"}</definedName>
    <definedName name="HTML_Control" localSheetId="1" hidden="1">{"'15.01L'!$A$1:$I$62"}</definedName>
    <definedName name="HTML_Control" hidden="1">{"'15.01L'!$A$1:$I$62"}</definedName>
    <definedName name="HTML_Control1" localSheetId="2" hidden="1">{"'15.01L'!$A$1:$I$62"}</definedName>
    <definedName name="HTML_Control1" localSheetId="0" hidden="1">{"'15.01L'!$A$1:$I$62"}</definedName>
    <definedName name="HTML_Control1" localSheetId="1" hidden="1">{"'15.01L'!$A$1:$I$62"}</definedName>
    <definedName name="HTML_Control1" hidden="1">{"'15.01L'!$A$1:$I$62"}</definedName>
    <definedName name="HTML_Control2" localSheetId="2" hidden="1">{"'15.01L'!$A$1:$I$62"}</definedName>
    <definedName name="HTML_Control2" localSheetId="0" hidden="1">{"'15.01L'!$A$1:$I$62"}</definedName>
    <definedName name="HTML_Control2" localSheetId="1" hidden="1">{"'15.01L'!$A$1:$I$62"}</definedName>
    <definedName name="HTML_Control2" hidden="1">{"'15.01L'!$A$1:$I$62"}</definedName>
    <definedName name="HTML_Control22" localSheetId="2" hidden="1">{"'15.01L'!$A$1:$I$62"}</definedName>
    <definedName name="HTML_Control22" localSheetId="0" hidden="1">{"'15.01L'!$A$1:$I$62"}</definedName>
    <definedName name="HTML_Control22" localSheetId="1" hidden="1">{"'15.01L'!$A$1:$I$62"}</definedName>
    <definedName name="HTML_Control22" hidden="1">{"'15.01L'!$A$1:$I$62"}</definedName>
    <definedName name="HTML_Control3" localSheetId="2" hidden="1">{"'15.01L'!$A$1:$I$62"}</definedName>
    <definedName name="HTML_Control3" localSheetId="0" hidden="1">{"'15.01L'!$A$1:$I$62"}</definedName>
    <definedName name="HTML_Control3" localSheetId="1" hidden="1">{"'15.01L'!$A$1:$I$62"}</definedName>
    <definedName name="HTML_Control3" hidden="1">{"'15.01L'!$A$1:$I$62"}</definedName>
    <definedName name="HTML_Control33" localSheetId="2" hidden="1">{"'15.01L'!$A$1:$I$62"}</definedName>
    <definedName name="HTML_Control33" localSheetId="0" hidden="1">{"'15.01L'!$A$1:$I$62"}</definedName>
    <definedName name="HTML_Control33" localSheetId="1" hidden="1">{"'15.01L'!$A$1:$I$62"}</definedName>
    <definedName name="HTML_Control33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jipi_09">[11]septemvri!$A$5:$AA$270</definedName>
    <definedName name="jipi_10">[11]juli_kl!$A$5:$Z$263</definedName>
    <definedName name="jp_12">[12]kl_12!$A$4:$Z$266</definedName>
    <definedName name="kk">[8]juli_kl!$A$5:$Z$263</definedName>
    <definedName name="l">[9]Sheet1!$F$6:$K$191</definedName>
    <definedName name="limcount" hidden="1">1</definedName>
    <definedName name="lll" localSheetId="2">#REF!</definedName>
    <definedName name="lll" localSheetId="0">#REF!</definedName>
    <definedName name="lll" localSheetId="1">#REF!</definedName>
    <definedName name="lll">#REF!</definedName>
    <definedName name="maria">[13]klutch!$A$4:$J$270</definedName>
    <definedName name="mimi">[14]kl_12!$A$4:$Z$266</definedName>
    <definedName name="mm">[13]stm_12!$C$9:$X$271</definedName>
    <definedName name="NZOK_08">#REF!</definedName>
    <definedName name="Query2" localSheetId="2">[15]SP_pari!#REF!</definedName>
    <definedName name="Query2" localSheetId="0">[15]SP_pari!#REF!</definedName>
    <definedName name="Query2" localSheetId="1">[15]SP_pari!#REF!</definedName>
    <definedName name="Query2">[15]SP_pari!#REF!</definedName>
    <definedName name="Query2_Crosstab" localSheetId="2">#REF!</definedName>
    <definedName name="Query2_Crosstab" localSheetId="0">#REF!</definedName>
    <definedName name="Query2_Crosstab" localSheetId="1">#REF!</definedName>
    <definedName name="Query2_Crosstab">#REF!</definedName>
    <definedName name="rcz">[16]kluth!$B$8:$J$291</definedName>
    <definedName name="sdsada">[9]Sheet1!$F$6:$K$191</definedName>
    <definedName name="solver_adj" localSheetId="2" hidden="1">[17]Solver_Data!$N$3,[17]Solver_Data!$N$7,[17]Solver_Data!$N$10</definedName>
    <definedName name="solver_adj" localSheetId="0" hidden="1">[17]Solver_Data!$N$3,[17]Solver_Data!$N$7,[17]Solver_Data!$N$10</definedName>
    <definedName name="solver_adj" localSheetId="1" hidden="1">[17]Solver_Data!$N$3,[17]Solver_Data!$N$7,[17]Solver_Data!$N$10</definedName>
    <definedName name="solver_adj" hidden="1">[17]Solver_Data!$N$3,[17]Solver_Data!$N$7,[17]Solver_Data!$N$10</definedName>
    <definedName name="spstom" localSheetId="2">#REF!</definedName>
    <definedName name="spstom" localSheetId="0">#REF!</definedName>
    <definedName name="spstom" localSheetId="1">#REF!</definedName>
    <definedName name="spstom">#REF!</definedName>
    <definedName name="sss" localSheetId="2">#REF!</definedName>
    <definedName name="sss" localSheetId="0">#REF!</definedName>
    <definedName name="sss" localSheetId="1">#REF!</definedName>
    <definedName name="sss">#REF!</definedName>
    <definedName name="stm_010">[18]klutch!$A$4:$J$270</definedName>
    <definedName name="stm_02_02">[18]stomt_02!$B$8:$U$275</definedName>
    <definedName name="stml_01">[18]stom_01_2002!$C$8:$X$2375</definedName>
    <definedName name="stml_08" localSheetId="2">#REF!</definedName>
    <definedName name="stml_08" localSheetId="0">#REF!</definedName>
    <definedName name="stml_08" localSheetId="1">#REF!</definedName>
    <definedName name="stml_08">#REF!</definedName>
    <definedName name="sto">[19]Sheet1!$F$6:$K$191</definedName>
    <definedName name="stom" localSheetId="2">#REF!</definedName>
    <definedName name="stom" localSheetId="0">#REF!</definedName>
    <definedName name="stom" localSheetId="1">#REF!</definedName>
    <definedName name="stom">#REF!</definedName>
    <definedName name="stoml_12">[18]stm_12!$C$9:$X$271</definedName>
    <definedName name="вегтергт">[20]SP_pari!#REF!</definedName>
    <definedName name="ВСМД" localSheetId="2">[15]SP_pari!#REF!</definedName>
    <definedName name="ВСМД" localSheetId="0">[15]SP_pari!#REF!</definedName>
    <definedName name="ВСМД" localSheetId="1">[15]SP_pari!#REF!</definedName>
    <definedName name="ВСМД">[15]SP_pari!#REF!</definedName>
    <definedName name="Касово1" localSheetId="2">#REF!</definedName>
    <definedName name="Касово1" localSheetId="0">#REF!</definedName>
    <definedName name="Касово1" localSheetId="1">#REF!</definedName>
    <definedName name="Касово1">#REF!</definedName>
    <definedName name="нн">[21]kl_12!$A$4:$Z$266</definedName>
    <definedName name="_xlnm.Print_Area" localSheetId="2">МДД!$A$1:$I$248</definedName>
    <definedName name="_xlnm.Print_Area" localSheetId="0">ПИМП!$A$1:$G$25</definedName>
    <definedName name="_xlnm.Print_Area" localSheetId="1">СИМП!$A$1:$H$94</definedName>
    <definedName name="_xlnm.Print_Titles" localSheetId="2">МДД!$1:$3</definedName>
    <definedName name="_xlnm.Print_Titles" localSheetId="0">ПИМП!$1:$3</definedName>
    <definedName name="_xlnm.Print_Titles" localSheetId="1">СИМП!$1:$3</definedName>
    <definedName name="Превод1" localSheetId="2">#REF!</definedName>
    <definedName name="Превод1" localSheetId="0">#REF!</definedName>
    <definedName name="Превод1" localSheetId="1">#REF!</definedName>
    <definedName name="Превод1">#REF!</definedName>
    <definedName name="ь">[22]stomt_02!$B$8:$U$275</definedName>
    <definedName name="ю">[22]klutch!$A$4:$J$270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5" l="1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9" i="15"/>
  <c r="G90" i="15"/>
  <c r="G91" i="15"/>
  <c r="G92" i="15"/>
  <c r="G93" i="15"/>
  <c r="G94" i="15"/>
  <c r="G96" i="15"/>
  <c r="G98" i="15"/>
  <c r="G99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6" i="15"/>
  <c r="G217" i="15"/>
  <c r="G218" i="15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6" i="15"/>
  <c r="G237" i="15"/>
  <c r="G239" i="15"/>
  <c r="G240" i="15"/>
  <c r="G241" i="15"/>
  <c r="G242" i="15"/>
  <c r="G243" i="15"/>
  <c r="G244" i="15"/>
  <c r="G245" i="15"/>
  <c r="G246" i="15"/>
  <c r="G247" i="15"/>
  <c r="G5" i="15"/>
  <c r="G6" i="14" l="1"/>
  <c r="G7" i="14"/>
  <c r="G8" i="14"/>
  <c r="G9" i="14"/>
  <c r="G11" i="14"/>
  <c r="G12" i="14"/>
  <c r="G13" i="14"/>
  <c r="G14" i="14"/>
  <c r="G15" i="14"/>
  <c r="G16" i="14"/>
  <c r="G17" i="14"/>
  <c r="G18" i="14"/>
  <c r="G19" i="14"/>
  <c r="G56" i="14"/>
  <c r="G58" i="14"/>
  <c r="G60" i="14"/>
  <c r="G61" i="14"/>
  <c r="G69" i="14"/>
  <c r="G74" i="14"/>
  <c r="G88" i="14"/>
  <c r="G89" i="14"/>
  <c r="G90" i="14"/>
  <c r="G91" i="14"/>
  <c r="G92" i="14"/>
  <c r="G5" i="14"/>
  <c r="G6" i="13" l="1"/>
  <c r="G7" i="13"/>
  <c r="G8" i="13"/>
  <c r="G10" i="13"/>
  <c r="G11" i="13"/>
  <c r="G12" i="13"/>
  <c r="G13" i="13"/>
  <c r="G14" i="13"/>
  <c r="G15" i="13"/>
  <c r="G16" i="13"/>
  <c r="G18" i="13"/>
  <c r="G19" i="13"/>
  <c r="G20" i="13"/>
  <c r="G22" i="13"/>
  <c r="G23" i="13"/>
  <c r="G24" i="13"/>
  <c r="G5" i="13"/>
  <c r="F33" i="15"/>
  <c r="F65" i="15"/>
  <c r="F88" i="15"/>
  <c r="F182" i="15"/>
  <c r="F184" i="15"/>
  <c r="F198" i="15"/>
  <c r="F200" i="15"/>
  <c r="F214" i="15"/>
  <c r="F238" i="15"/>
  <c r="E5" i="15"/>
  <c r="F5" i="15" s="1"/>
  <c r="E6" i="15"/>
  <c r="F6" i="15" s="1"/>
  <c r="E7" i="15"/>
  <c r="F7" i="15" s="1"/>
  <c r="E8" i="15"/>
  <c r="F8" i="15" s="1"/>
  <c r="E9" i="15"/>
  <c r="F9" i="15" s="1"/>
  <c r="E10" i="15"/>
  <c r="F10" i="15" s="1"/>
  <c r="E11" i="15"/>
  <c r="F11" i="15" s="1"/>
  <c r="E12" i="15"/>
  <c r="F12" i="15" s="1"/>
  <c r="E13" i="15"/>
  <c r="F13" i="15" s="1"/>
  <c r="E14" i="15"/>
  <c r="F14" i="15" s="1"/>
  <c r="E15" i="15"/>
  <c r="F15" i="15" s="1"/>
  <c r="E16" i="15"/>
  <c r="F16" i="15" s="1"/>
  <c r="E17" i="15"/>
  <c r="F17" i="15" s="1"/>
  <c r="E18" i="15"/>
  <c r="F18" i="15" s="1"/>
  <c r="E19" i="15"/>
  <c r="F19" i="15" s="1"/>
  <c r="E20" i="15"/>
  <c r="F20" i="15" s="1"/>
  <c r="E21" i="15"/>
  <c r="F21" i="15" s="1"/>
  <c r="E22" i="15"/>
  <c r="F22" i="15" s="1"/>
  <c r="E23" i="15"/>
  <c r="F23" i="15" s="1"/>
  <c r="E24" i="15"/>
  <c r="F24" i="15" s="1"/>
  <c r="E25" i="15"/>
  <c r="F25" i="15" s="1"/>
  <c r="E26" i="15"/>
  <c r="F26" i="15" s="1"/>
  <c r="E27" i="15"/>
  <c r="F27" i="15" s="1"/>
  <c r="E28" i="15"/>
  <c r="F28" i="15" s="1"/>
  <c r="E29" i="15"/>
  <c r="F29" i="15" s="1"/>
  <c r="E30" i="15"/>
  <c r="F30" i="15" s="1"/>
  <c r="E31" i="15"/>
  <c r="F31" i="15" s="1"/>
  <c r="E32" i="15"/>
  <c r="F32" i="15" s="1"/>
  <c r="E33" i="15"/>
  <c r="E34" i="15"/>
  <c r="F34" i="15" s="1"/>
  <c r="E35" i="15"/>
  <c r="F35" i="15" s="1"/>
  <c r="E36" i="15"/>
  <c r="F36" i="15" s="1"/>
  <c r="E37" i="15"/>
  <c r="F37" i="15" s="1"/>
  <c r="E38" i="15"/>
  <c r="F38" i="15" s="1"/>
  <c r="E39" i="15"/>
  <c r="F39" i="15" s="1"/>
  <c r="E40" i="15"/>
  <c r="F40" i="15" s="1"/>
  <c r="E41" i="15"/>
  <c r="F41" i="15" s="1"/>
  <c r="E42" i="15"/>
  <c r="F42" i="15" s="1"/>
  <c r="E43" i="15"/>
  <c r="F43" i="15" s="1"/>
  <c r="E44" i="15"/>
  <c r="F44" i="15" s="1"/>
  <c r="E45" i="15"/>
  <c r="F45" i="15" s="1"/>
  <c r="E46" i="15"/>
  <c r="F46" i="15" s="1"/>
  <c r="E47" i="15"/>
  <c r="F47" i="15" s="1"/>
  <c r="E48" i="15"/>
  <c r="F48" i="15" s="1"/>
  <c r="E49" i="15"/>
  <c r="F49" i="15" s="1"/>
  <c r="E50" i="15"/>
  <c r="F50" i="15" s="1"/>
  <c r="E51" i="15"/>
  <c r="F51" i="15" s="1"/>
  <c r="E52" i="15"/>
  <c r="F52" i="15" s="1"/>
  <c r="E53" i="15"/>
  <c r="F53" i="15" s="1"/>
  <c r="E54" i="15"/>
  <c r="F54" i="15" s="1"/>
  <c r="E55" i="15"/>
  <c r="F55" i="15" s="1"/>
  <c r="E56" i="15"/>
  <c r="F56" i="15" s="1"/>
  <c r="F57" i="15"/>
  <c r="E58" i="15"/>
  <c r="F58" i="15" s="1"/>
  <c r="E59" i="15"/>
  <c r="F59" i="15" s="1"/>
  <c r="E60" i="15"/>
  <c r="F60" i="15" s="1"/>
  <c r="E61" i="15"/>
  <c r="F61" i="15" s="1"/>
  <c r="E62" i="15"/>
  <c r="F62" i="15" s="1"/>
  <c r="E63" i="15"/>
  <c r="F63" i="15" s="1"/>
  <c r="E64" i="15"/>
  <c r="F64" i="15" s="1"/>
  <c r="E65" i="15"/>
  <c r="E66" i="15"/>
  <c r="F66" i="15" s="1"/>
  <c r="E67" i="15"/>
  <c r="F67" i="15" s="1"/>
  <c r="E68" i="15"/>
  <c r="F68" i="15" s="1"/>
  <c r="E69" i="15"/>
  <c r="F69" i="15" s="1"/>
  <c r="E70" i="15"/>
  <c r="F70" i="15" s="1"/>
  <c r="E71" i="15"/>
  <c r="F71" i="15" s="1"/>
  <c r="E72" i="15"/>
  <c r="F72" i="15" s="1"/>
  <c r="E73" i="15"/>
  <c r="F73" i="15" s="1"/>
  <c r="E74" i="15"/>
  <c r="F74" i="15" s="1"/>
  <c r="E75" i="15"/>
  <c r="F75" i="15" s="1"/>
  <c r="E76" i="15"/>
  <c r="F76" i="15" s="1"/>
  <c r="E77" i="15"/>
  <c r="F77" i="15" s="1"/>
  <c r="E78" i="15"/>
  <c r="F78" i="15" s="1"/>
  <c r="E79" i="15"/>
  <c r="F79" i="15" s="1"/>
  <c r="E80" i="15"/>
  <c r="F80" i="15" s="1"/>
  <c r="E81" i="15"/>
  <c r="F81" i="15" s="1"/>
  <c r="E82" i="15"/>
  <c r="F82" i="15" s="1"/>
  <c r="E83" i="15"/>
  <c r="F83" i="15" s="1"/>
  <c r="E84" i="15"/>
  <c r="F84" i="15" s="1"/>
  <c r="E85" i="15"/>
  <c r="F85" i="15" s="1"/>
  <c r="E86" i="15"/>
  <c r="F86" i="15" s="1"/>
  <c r="E87" i="15"/>
  <c r="F87" i="15" s="1"/>
  <c r="E89" i="15"/>
  <c r="F89" i="15" s="1"/>
  <c r="F90" i="15"/>
  <c r="E91" i="15"/>
  <c r="F91" i="15" s="1"/>
  <c r="E92" i="15"/>
  <c r="F92" i="15" s="1"/>
  <c r="E93" i="15"/>
  <c r="F93" i="15" s="1"/>
  <c r="E94" i="15"/>
  <c r="F94" i="15" s="1"/>
  <c r="E95" i="15"/>
  <c r="F95" i="15" s="1"/>
  <c r="E96" i="15"/>
  <c r="F96" i="15" s="1"/>
  <c r="E97" i="15"/>
  <c r="F97" i="15" s="1"/>
  <c r="E98" i="15"/>
  <c r="F98" i="15" s="1"/>
  <c r="E99" i="15"/>
  <c r="F99" i="15" s="1"/>
  <c r="E100" i="15"/>
  <c r="F100" i="15" s="1"/>
  <c r="E101" i="15"/>
  <c r="F101" i="15" s="1"/>
  <c r="E102" i="15"/>
  <c r="F102" i="15" s="1"/>
  <c r="E103" i="15"/>
  <c r="F103" i="15" s="1"/>
  <c r="E104" i="15"/>
  <c r="F104" i="15" s="1"/>
  <c r="E105" i="15"/>
  <c r="F105" i="15" s="1"/>
  <c r="E106" i="15"/>
  <c r="F106" i="15" s="1"/>
  <c r="E107" i="15"/>
  <c r="F107" i="15" s="1"/>
  <c r="E108" i="15"/>
  <c r="F108" i="15" s="1"/>
  <c r="E109" i="15"/>
  <c r="F109" i="15" s="1"/>
  <c r="E110" i="15"/>
  <c r="F110" i="15" s="1"/>
  <c r="E111" i="15"/>
  <c r="F111" i="15" s="1"/>
  <c r="E113" i="15"/>
  <c r="F113" i="15" s="1"/>
  <c r="E114" i="15"/>
  <c r="F114" i="15" s="1"/>
  <c r="E115" i="15"/>
  <c r="F115" i="15" s="1"/>
  <c r="E116" i="15"/>
  <c r="F116" i="15" s="1"/>
  <c r="E117" i="15"/>
  <c r="F117" i="15" s="1"/>
  <c r="E118" i="15"/>
  <c r="F118" i="15" s="1"/>
  <c r="E120" i="15"/>
  <c r="F120" i="15" s="1"/>
  <c r="E121" i="15"/>
  <c r="F121" i="15" s="1"/>
  <c r="E122" i="15"/>
  <c r="F122" i="15" s="1"/>
  <c r="E123" i="15"/>
  <c r="F123" i="15" s="1"/>
  <c r="E124" i="15"/>
  <c r="F124" i="15" s="1"/>
  <c r="E125" i="15"/>
  <c r="F125" i="15" s="1"/>
  <c r="E126" i="15"/>
  <c r="F126" i="15" s="1"/>
  <c r="E127" i="15"/>
  <c r="F127" i="15" s="1"/>
  <c r="E128" i="15"/>
  <c r="F128" i="15" s="1"/>
  <c r="E129" i="15"/>
  <c r="F129" i="15" s="1"/>
  <c r="E130" i="15"/>
  <c r="F130" i="15" s="1"/>
  <c r="E131" i="15"/>
  <c r="F131" i="15" s="1"/>
  <c r="E132" i="15"/>
  <c r="F132" i="15" s="1"/>
  <c r="E134" i="15"/>
  <c r="F134" i="15" s="1"/>
  <c r="E135" i="15"/>
  <c r="F135" i="15" s="1"/>
  <c r="E136" i="15"/>
  <c r="F136" i="15" s="1"/>
  <c r="E137" i="15"/>
  <c r="F137" i="15" s="1"/>
  <c r="E138" i="15"/>
  <c r="F138" i="15" s="1"/>
  <c r="E139" i="15"/>
  <c r="F139" i="15" s="1"/>
  <c r="E140" i="15"/>
  <c r="F140" i="15" s="1"/>
  <c r="E141" i="15"/>
  <c r="F141" i="15" s="1"/>
  <c r="E142" i="15"/>
  <c r="F142" i="15" s="1"/>
  <c r="E143" i="15"/>
  <c r="F143" i="15" s="1"/>
  <c r="E144" i="15"/>
  <c r="F144" i="15" s="1"/>
  <c r="E145" i="15"/>
  <c r="F145" i="15" s="1"/>
  <c r="E146" i="15"/>
  <c r="F146" i="15" s="1"/>
  <c r="E147" i="15"/>
  <c r="F147" i="15" s="1"/>
  <c r="E148" i="15"/>
  <c r="F148" i="15" s="1"/>
  <c r="E149" i="15"/>
  <c r="F149" i="15" s="1"/>
  <c r="E150" i="15"/>
  <c r="F150" i="15" s="1"/>
  <c r="E151" i="15"/>
  <c r="F151" i="15" s="1"/>
  <c r="E152" i="15"/>
  <c r="F152" i="15" s="1"/>
  <c r="E153" i="15"/>
  <c r="F153" i="15" s="1"/>
  <c r="E154" i="15"/>
  <c r="F154" i="15" s="1"/>
  <c r="E155" i="15"/>
  <c r="F155" i="15" s="1"/>
  <c r="E156" i="15"/>
  <c r="F156" i="15" s="1"/>
  <c r="E157" i="15"/>
  <c r="F157" i="15" s="1"/>
  <c r="E158" i="15"/>
  <c r="F158" i="15" s="1"/>
  <c r="E159" i="15"/>
  <c r="F159" i="15" s="1"/>
  <c r="E160" i="15"/>
  <c r="F160" i="15" s="1"/>
  <c r="E161" i="15"/>
  <c r="F161" i="15" s="1"/>
  <c r="E162" i="15"/>
  <c r="F162" i="15" s="1"/>
  <c r="E163" i="15"/>
  <c r="F163" i="15" s="1"/>
  <c r="E164" i="15"/>
  <c r="F164" i="15" s="1"/>
  <c r="E165" i="15"/>
  <c r="F165" i="15" s="1"/>
  <c r="E166" i="15"/>
  <c r="F166" i="15" s="1"/>
  <c r="E167" i="15"/>
  <c r="F167" i="15" s="1"/>
  <c r="E168" i="15"/>
  <c r="F168" i="15" s="1"/>
  <c r="E169" i="15"/>
  <c r="F169" i="15" s="1"/>
  <c r="E170" i="15"/>
  <c r="F170" i="15" s="1"/>
  <c r="E171" i="15"/>
  <c r="F171" i="15" s="1"/>
  <c r="E172" i="15"/>
  <c r="F172" i="15" s="1"/>
  <c r="E173" i="15"/>
  <c r="F173" i="15" s="1"/>
  <c r="E174" i="15"/>
  <c r="F174" i="15" s="1"/>
  <c r="E175" i="15"/>
  <c r="F175" i="15" s="1"/>
  <c r="E176" i="15"/>
  <c r="F176" i="15" s="1"/>
  <c r="E177" i="15"/>
  <c r="F177" i="15" s="1"/>
  <c r="E178" i="15"/>
  <c r="F178" i="15" s="1"/>
  <c r="E179" i="15"/>
  <c r="F179" i="15" s="1"/>
  <c r="E180" i="15"/>
  <c r="F180" i="15" s="1"/>
  <c r="E182" i="15"/>
  <c r="E183" i="15"/>
  <c r="F183" i="15" s="1"/>
  <c r="E184" i="15"/>
  <c r="E185" i="15"/>
  <c r="F185" i="15" s="1"/>
  <c r="E186" i="15"/>
  <c r="F186" i="15" s="1"/>
  <c r="E187" i="15"/>
  <c r="F187" i="15" s="1"/>
  <c r="E188" i="15"/>
  <c r="F188" i="15" s="1"/>
  <c r="E189" i="15"/>
  <c r="F189" i="15" s="1"/>
  <c r="E190" i="15"/>
  <c r="F190" i="15" s="1"/>
  <c r="E191" i="15"/>
  <c r="F191" i="15" s="1"/>
  <c r="E192" i="15"/>
  <c r="F192" i="15" s="1"/>
  <c r="E193" i="15"/>
  <c r="F193" i="15" s="1"/>
  <c r="E194" i="15"/>
  <c r="F194" i="15" s="1"/>
  <c r="E195" i="15"/>
  <c r="F195" i="15" s="1"/>
  <c r="E196" i="15"/>
  <c r="F196" i="15" s="1"/>
  <c r="E197" i="15"/>
  <c r="F197" i="15" s="1"/>
  <c r="E198" i="15"/>
  <c r="E199" i="15"/>
  <c r="F199" i="15" s="1"/>
  <c r="E200" i="15"/>
  <c r="E201" i="15"/>
  <c r="F201" i="15" s="1"/>
  <c r="E202" i="15"/>
  <c r="F202" i="15" s="1"/>
  <c r="E203" i="15"/>
  <c r="F203" i="15" s="1"/>
  <c r="E204" i="15"/>
  <c r="F204" i="15" s="1"/>
  <c r="E205" i="15"/>
  <c r="F205" i="15" s="1"/>
  <c r="E206" i="15"/>
  <c r="F206" i="15" s="1"/>
  <c r="E207" i="15"/>
  <c r="F207" i="15" s="1"/>
  <c r="E208" i="15"/>
  <c r="F208" i="15" s="1"/>
  <c r="E209" i="15"/>
  <c r="F209" i="15" s="1"/>
  <c r="E210" i="15"/>
  <c r="F210" i="15" s="1"/>
  <c r="E211" i="15"/>
  <c r="F211" i="15" s="1"/>
  <c r="E212" i="15"/>
  <c r="F212" i="15" s="1"/>
  <c r="E213" i="15"/>
  <c r="F213" i="15" s="1"/>
  <c r="E214" i="15"/>
  <c r="E216" i="15"/>
  <c r="F216" i="15" s="1"/>
  <c r="F217" i="15"/>
  <c r="E218" i="15"/>
  <c r="F218" i="15" s="1"/>
  <c r="E219" i="15"/>
  <c r="F219" i="15" s="1"/>
  <c r="E220" i="15"/>
  <c r="F220" i="15" s="1"/>
  <c r="E221" i="15"/>
  <c r="F221" i="15" s="1"/>
  <c r="E222" i="15"/>
  <c r="F222" i="15" s="1"/>
  <c r="E223" i="15"/>
  <c r="F223" i="15" s="1"/>
  <c r="E224" i="15"/>
  <c r="F224" i="15" s="1"/>
  <c r="E225" i="15"/>
  <c r="F225" i="15" s="1"/>
  <c r="E226" i="15"/>
  <c r="F226" i="15" s="1"/>
  <c r="E227" i="15"/>
  <c r="F227" i="15" s="1"/>
  <c r="E228" i="15"/>
  <c r="F228" i="15" s="1"/>
  <c r="E229" i="15"/>
  <c r="F229" i="15" s="1"/>
  <c r="E230" i="15"/>
  <c r="F230" i="15" s="1"/>
  <c r="E231" i="15"/>
  <c r="F231" i="15" s="1"/>
  <c r="E232" i="15"/>
  <c r="F232" i="15" s="1"/>
  <c r="E233" i="15"/>
  <c r="F233" i="15" s="1"/>
  <c r="E234" i="15"/>
  <c r="F234" i="15" s="1"/>
  <c r="E235" i="15"/>
  <c r="F235" i="15" s="1"/>
  <c r="E236" i="15"/>
  <c r="F236" i="15" s="1"/>
  <c r="E237" i="15"/>
  <c r="F237" i="15" s="1"/>
  <c r="E239" i="15"/>
  <c r="F239" i="15" s="1"/>
  <c r="E240" i="15"/>
  <c r="F240" i="15" s="1"/>
  <c r="E241" i="15"/>
  <c r="F241" i="15" s="1"/>
  <c r="E242" i="15"/>
  <c r="F242" i="15" s="1"/>
  <c r="E243" i="15"/>
  <c r="F243" i="15" s="1"/>
  <c r="E244" i="15"/>
  <c r="F244" i="15" s="1"/>
  <c r="E245" i="15"/>
  <c r="F245" i="15" s="1"/>
  <c r="E246" i="15"/>
  <c r="F246" i="15" s="1"/>
  <c r="E247" i="15"/>
  <c r="F247" i="15" s="1"/>
  <c r="E21" i="14"/>
  <c r="G21" i="14" s="1"/>
  <c r="E22" i="14"/>
  <c r="G22" i="14" s="1"/>
  <c r="E23" i="14"/>
  <c r="G23" i="14" s="1"/>
  <c r="E24" i="14"/>
  <c r="G24" i="14" s="1"/>
  <c r="E25" i="14"/>
  <c r="G25" i="14" s="1"/>
  <c r="E26" i="14"/>
  <c r="G26" i="14" s="1"/>
  <c r="E27" i="14"/>
  <c r="G27" i="14" s="1"/>
  <c r="E28" i="14"/>
  <c r="G28" i="14" s="1"/>
  <c r="E29" i="14"/>
  <c r="G29" i="14" s="1"/>
  <c r="E30" i="14"/>
  <c r="G30" i="14" s="1"/>
  <c r="E31" i="14"/>
  <c r="G31" i="14" s="1"/>
  <c r="E32" i="14"/>
  <c r="G32" i="14" s="1"/>
  <c r="E33" i="14"/>
  <c r="G33" i="14" s="1"/>
  <c r="E34" i="14"/>
  <c r="G34" i="14" s="1"/>
  <c r="E35" i="14"/>
  <c r="G35" i="14" s="1"/>
  <c r="E36" i="14"/>
  <c r="G36" i="14" s="1"/>
  <c r="E37" i="14"/>
  <c r="G37" i="14" s="1"/>
  <c r="E38" i="14"/>
  <c r="G38" i="14" s="1"/>
  <c r="E39" i="14"/>
  <c r="G39" i="14" s="1"/>
  <c r="E40" i="14"/>
  <c r="G40" i="14" s="1"/>
  <c r="E41" i="14"/>
  <c r="G41" i="14" s="1"/>
  <c r="E42" i="14"/>
  <c r="G42" i="14" s="1"/>
  <c r="E43" i="14"/>
  <c r="G43" i="14" s="1"/>
  <c r="E44" i="14"/>
  <c r="G44" i="14" s="1"/>
  <c r="E45" i="14"/>
  <c r="G45" i="14" s="1"/>
  <c r="E46" i="14"/>
  <c r="G46" i="14" s="1"/>
  <c r="E47" i="14"/>
  <c r="G47" i="14" s="1"/>
  <c r="E48" i="14"/>
  <c r="G48" i="14" s="1"/>
  <c r="E49" i="14"/>
  <c r="G49" i="14" s="1"/>
  <c r="E50" i="14"/>
  <c r="G50" i="14" s="1"/>
  <c r="E51" i="14"/>
  <c r="G51" i="14" s="1"/>
  <c r="E52" i="14"/>
  <c r="G52" i="14" s="1"/>
  <c r="E53" i="14"/>
  <c r="G53" i="14" s="1"/>
  <c r="E54" i="14"/>
  <c r="G54" i="14" s="1"/>
  <c r="E55" i="14"/>
  <c r="G55" i="14" s="1"/>
  <c r="E57" i="14"/>
  <c r="G57" i="14" s="1"/>
  <c r="E59" i="14"/>
  <c r="G59" i="14" s="1"/>
  <c r="E62" i="14"/>
  <c r="G62" i="14" s="1"/>
  <c r="E63" i="14"/>
  <c r="G63" i="14" s="1"/>
  <c r="E64" i="14"/>
  <c r="G64" i="14" s="1"/>
  <c r="E65" i="14"/>
  <c r="G65" i="14" s="1"/>
  <c r="E66" i="14"/>
  <c r="G66" i="14" s="1"/>
  <c r="E67" i="14"/>
  <c r="G67" i="14" s="1"/>
  <c r="E68" i="14"/>
  <c r="G68" i="14" s="1"/>
  <c r="E70" i="14"/>
  <c r="G70" i="14" s="1"/>
  <c r="E71" i="14"/>
  <c r="G71" i="14" s="1"/>
  <c r="E72" i="14"/>
  <c r="G72" i="14" s="1"/>
  <c r="E73" i="14"/>
  <c r="G73" i="14" s="1"/>
  <c r="E75" i="14"/>
  <c r="G75" i="14" s="1"/>
  <c r="E76" i="14"/>
  <c r="G76" i="14" s="1"/>
  <c r="E77" i="14"/>
  <c r="G77" i="14" s="1"/>
  <c r="E78" i="14"/>
  <c r="G78" i="14" s="1"/>
  <c r="E79" i="14"/>
  <c r="G79" i="14" s="1"/>
  <c r="E80" i="14"/>
  <c r="G80" i="14" s="1"/>
  <c r="E81" i="14"/>
  <c r="G81" i="14" s="1"/>
  <c r="E82" i="14"/>
  <c r="G82" i="14" s="1"/>
  <c r="E83" i="14"/>
  <c r="G83" i="14" s="1"/>
  <c r="E84" i="14"/>
  <c r="G84" i="14" s="1"/>
  <c r="E85" i="14"/>
  <c r="G85" i="14" s="1"/>
  <c r="E86" i="14"/>
  <c r="G86" i="14" s="1"/>
  <c r="F16" i="13"/>
  <c r="F18" i="13"/>
  <c r="F19" i="13"/>
  <c r="F20" i="13"/>
  <c r="F22" i="13"/>
  <c r="F23" i="13"/>
  <c r="F24" i="13"/>
  <c r="F11" i="13"/>
  <c r="F12" i="13"/>
  <c r="F13" i="13"/>
  <c r="F14" i="13"/>
  <c r="F15" i="13"/>
  <c r="F10" i="13"/>
  <c r="F6" i="13"/>
  <c r="F7" i="13"/>
  <c r="F8" i="13"/>
  <c r="F5" i="13"/>
  <c r="F6" i="14"/>
  <c r="F7" i="14"/>
  <c r="F8" i="14"/>
  <c r="F9" i="14"/>
  <c r="F11" i="14"/>
  <c r="F12" i="14"/>
  <c r="F13" i="14"/>
  <c r="F14" i="14"/>
  <c r="F15" i="14"/>
  <c r="F16" i="14"/>
  <c r="F17" i="14"/>
  <c r="F18" i="14"/>
  <c r="F19" i="14"/>
  <c r="F56" i="14"/>
  <c r="F58" i="14"/>
  <c r="F60" i="14"/>
  <c r="F61" i="14"/>
  <c r="F69" i="14"/>
  <c r="F74" i="14"/>
  <c r="F87" i="14"/>
  <c r="F88" i="14"/>
  <c r="F89" i="14"/>
  <c r="F90" i="14"/>
  <c r="F91" i="14"/>
  <c r="F92" i="14"/>
  <c r="F5" i="14"/>
  <c r="F21" i="14" l="1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7" i="14"/>
  <c r="F59" i="14"/>
  <c r="F62" i="14"/>
  <c r="F63" i="14"/>
  <c r="F64" i="14"/>
  <c r="F65" i="14"/>
  <c r="F66" i="14"/>
  <c r="F67" i="14"/>
  <c r="F68" i="14"/>
  <c r="F70" i="14"/>
  <c r="F71" i="14"/>
  <c r="F72" i="14"/>
  <c r="F73" i="14"/>
  <c r="F75" i="14"/>
  <c r="F76" i="14"/>
  <c r="F77" i="14"/>
  <c r="F78" i="14"/>
  <c r="F79" i="14"/>
  <c r="F80" i="14"/>
  <c r="F81" i="14"/>
  <c r="F82" i="14"/>
  <c r="F83" i="14"/>
  <c r="F84" i="14"/>
  <c r="F85" i="14"/>
  <c r="F86" i="14"/>
</calcChain>
</file>

<file path=xl/sharedStrings.xml><?xml version="1.0" encoding="utf-8"?>
<sst xmlns="http://schemas.openxmlformats.org/spreadsheetml/2006/main" count="738" uniqueCount="695">
  <si>
    <t>Код</t>
  </si>
  <si>
    <t>Номенклатура</t>
  </si>
  <si>
    <t>Цени 
2022 г. 
(лв.)</t>
  </si>
  <si>
    <t>Цени 
2023 г. 
(лв.)</t>
  </si>
  <si>
    <t xml:space="preserve">БЛС предложение за цена 2024 г. </t>
  </si>
  <si>
    <t xml:space="preserve">Увеличение </t>
  </si>
  <si>
    <t xml:space="preserve"> (лв.)</t>
  </si>
  <si>
    <t xml:space="preserve"> (%)</t>
  </si>
  <si>
    <t>Капитационно плащане</t>
  </si>
  <si>
    <t>GP01 0-18Y</t>
  </si>
  <si>
    <t>Капитационно заплащане за ЗОЛ на възраст от 0 до 18 години</t>
  </si>
  <si>
    <t>GP01 18-65Y</t>
  </si>
  <si>
    <t>Капитационно заплащане за ЗОЛ на възраст от 18 до 65 години</t>
  </si>
  <si>
    <t>GP01 65-200Y</t>
  </si>
  <si>
    <t>Капитационно заплащане за ЗОЛ на възраст над 65 години</t>
  </si>
  <si>
    <t>GP08</t>
  </si>
  <si>
    <t>Заплащане за осигуряване на достъп до медицинска помощ на ЗОЛ извън обявения работен график на практиката съгласно Наредба № 9 от 2019 г.</t>
  </si>
  <si>
    <t>Дейност по програма"Детско здравеопазване"</t>
  </si>
  <si>
    <t>GP04 0-1Y</t>
  </si>
  <si>
    <t>Профилактични прегледи за лица от 0 до 1 година по програма "Детско здравеопазване"</t>
  </si>
  <si>
    <t>GP04 1-2Y</t>
  </si>
  <si>
    <t>Профилактични прегледи за лица от 1 до 2 години по програма "Детско здравеопазване"</t>
  </si>
  <si>
    <t>GP04 2-7Y</t>
  </si>
  <si>
    <t>Профилактични прегледи за лица от 2 до 7 години по програма "Детско здравеопазване"</t>
  </si>
  <si>
    <t>GP04 7-18Y</t>
  </si>
  <si>
    <t>Профилактични прегледи за лица от 7 до 18 години по програма "Детско здравеопазване"</t>
  </si>
  <si>
    <t>GP-N-01</t>
  </si>
  <si>
    <t>Посещение за осъществяване на здравни грижи за новородено до 14 дни след изписване от лечебното заведение</t>
  </si>
  <si>
    <t>GP03</t>
  </si>
  <si>
    <t>Задължителни имунизации и реимунизации на деца от 0 до 18 години</t>
  </si>
  <si>
    <t>GP06</t>
  </si>
  <si>
    <t>Профилактични прегледи по програма "Майчино здравеопазване"</t>
  </si>
  <si>
    <t>Дейност по диспансерно наблюдение</t>
  </si>
  <si>
    <t>NGP02</t>
  </si>
  <si>
    <t>Прегледи по диспансерно наблюдение на ЗОЛ с едно заболяване</t>
  </si>
  <si>
    <t>NGP02-D</t>
  </si>
  <si>
    <t>Прегледи по диспансерно наблюдение на ЗОЛ с две заболявания</t>
  </si>
  <si>
    <t>NGP03D</t>
  </si>
  <si>
    <t>Прегледи по диспансерно наблюдение на ЗОЛ с повече от две заболявания</t>
  </si>
  <si>
    <t>Годишни профилактични прегледи на ЗОЛ над 18 години</t>
  </si>
  <si>
    <t>GP05</t>
  </si>
  <si>
    <t>Годишни профилактични прегледи на  лица над 18 г.</t>
  </si>
  <si>
    <t>GP09</t>
  </si>
  <si>
    <t>Имунизации на лица над 18 години</t>
  </si>
  <si>
    <t>GP07</t>
  </si>
  <si>
    <t>Инцидентни посещения на ЗОЛ от други здравни райони</t>
  </si>
  <si>
    <t xml:space="preserve">Заплащане по методика по чл. 55, ал. 2, т. 3в от ЗЗО
</t>
  </si>
  <si>
    <t xml:space="preserve"> </t>
  </si>
  <si>
    <t>Увеличение на цената за 2024 г. по предложение на БЛС</t>
  </si>
  <si>
    <t xml:space="preserve">Увеличение на цената </t>
  </si>
  <si>
    <t xml:space="preserve">лв. </t>
  </si>
  <si>
    <t>%</t>
  </si>
  <si>
    <t>І</t>
  </si>
  <si>
    <t xml:space="preserve">Първични посещения </t>
  </si>
  <si>
    <t>SOMC-43 1</t>
  </si>
  <si>
    <t>Първични прегледи по повод остри заболявания и с хронични, неподлежащи на диспансерно наблюдение</t>
  </si>
  <si>
    <t>SOMC-44 1</t>
  </si>
  <si>
    <t>Първични прегледи на ЗОЛ от 0 до 18 години при специалист по "Педиатрия" и/или с придобита профилна специалност по "Детски болести", насочен от ОПЛ по повод остри състояния</t>
  </si>
  <si>
    <t>SOMC-45 1</t>
  </si>
  <si>
    <t>Първични прегледи при специалисти ("Хирургия", "Ортопедия и травматология"), изпълняващи процедури</t>
  </si>
  <si>
    <t>SOMC-40 1</t>
  </si>
  <si>
    <t>Първични профилактични прегледи по програма "Майчино здравеопазване"</t>
  </si>
  <si>
    <t>SOMC-42 1</t>
  </si>
  <si>
    <t>Първични специализирани прегледи по диспансерно наблюдение на ЗОЛ</t>
  </si>
  <si>
    <t>ІІ</t>
  </si>
  <si>
    <t>Вторични посещения</t>
  </si>
  <si>
    <t>SOMC-43 2</t>
  </si>
  <si>
    <t>Вторични прегледи по повод остри заболявания и с хронични, неподлежащи на диспансерно наблюдение</t>
  </si>
  <si>
    <t>SOMC-44 2</t>
  </si>
  <si>
    <t>Вторични прегледи на ЗОЛ от 0 до 18 години при специалист "Педиатрия" и/или с придобита профилна специалност по "Детски болести", насочен от ОПЛ по повод остри състояния</t>
  </si>
  <si>
    <t>SOMC-45 2</t>
  </si>
  <si>
    <t>Вторични прегледи при специалисти ("Хирургия", "Ортопедия и травматология"), изпълняващи процедури</t>
  </si>
  <si>
    <t>SOMC-39</t>
  </si>
  <si>
    <t>Профилактични прегледи на ЗОЛ до 18 години от лекар специалист с придобита специалност по "Педиатрия"</t>
  </si>
  <si>
    <t>SOMC-40 2</t>
  </si>
  <si>
    <t>Вторични профилактични прегледи по програма "Майчино здравеопазване"</t>
  </si>
  <si>
    <t>SOMC-41</t>
  </si>
  <si>
    <t>Профилактични прегледи на ЗОЛ над 18 години с рискови фактори за развитие на заболяване</t>
  </si>
  <si>
    <t>SOMC-42 2</t>
  </si>
  <si>
    <t>Специализиран преглед по диспансерно наблюдение на ЗОЛ с едно или повече заболявания</t>
  </si>
  <si>
    <t>SOMC-55</t>
  </si>
  <si>
    <t>Комплексно диспансерно (амбулаторно) наблюдение на лица с психични и кожно-венерически заболявания</t>
  </si>
  <si>
    <t>VІІІ</t>
  </si>
  <si>
    <t>Медицинска експертиза</t>
  </si>
  <si>
    <t>IX</t>
  </si>
  <si>
    <t>Високоспециализирани дейности</t>
  </si>
  <si>
    <t>05.31</t>
  </si>
  <si>
    <t>Локално обезболяване - проводна анестезия</t>
  </si>
  <si>
    <t>06.11</t>
  </si>
  <si>
    <t>Пункционна биопсия на щитовидна жлеза под ехографски контрол</t>
  </si>
  <si>
    <t>14.24</t>
  </si>
  <si>
    <t>Лазертерапия при очни заболявания</t>
  </si>
  <si>
    <t>21.22</t>
  </si>
  <si>
    <t>Вземане на биопсичен материал от нос</t>
  </si>
  <si>
    <t>21.29</t>
  </si>
  <si>
    <t>Назален провокационен тест с алергени</t>
  </si>
  <si>
    <t>21.31</t>
  </si>
  <si>
    <t>Отстраняване на полипи от носната кухина</t>
  </si>
  <si>
    <t>22.01</t>
  </si>
  <si>
    <t>Пункция и аспирация на максиларен синус</t>
  </si>
  <si>
    <t>28.0</t>
  </si>
  <si>
    <t>Инцизия на тонзиларни и перитонзиларни абсцеси</t>
  </si>
  <si>
    <t>31.48</t>
  </si>
  <si>
    <t>Ларингостробоскопия; ларингостробография</t>
  </si>
  <si>
    <t>33.29</t>
  </si>
  <si>
    <t>Бронхопровокационен тест с метахолин</t>
  </si>
  <si>
    <t>38.50</t>
  </si>
  <si>
    <t>Лигатура на вена при подкожни варикозни образувания и ексцизия на варикозни възли</t>
  </si>
  <si>
    <t>39.96</t>
  </si>
  <si>
    <t>Венозна анестезия</t>
  </si>
  <si>
    <t>40.11</t>
  </si>
  <si>
    <t>Вземане на биопсичен материал от лимфен възел</t>
  </si>
  <si>
    <t>41.31</t>
  </si>
  <si>
    <t>Вземане на материал чрез костно-мозъчна пункция за специализирани изследвания</t>
  </si>
  <si>
    <t>45.13</t>
  </si>
  <si>
    <t>Диагностична горна ендоскопия</t>
  </si>
  <si>
    <t>45.23</t>
  </si>
  <si>
    <t>Диагностична долна ендоскопия, фиброколоноскопия</t>
  </si>
  <si>
    <t>45.24</t>
  </si>
  <si>
    <t>Диагностична долна ендоскопия, фибросигмоидоскопия</t>
  </si>
  <si>
    <t>57.32</t>
  </si>
  <si>
    <t>Уретроцистоскопия (диагностична)</t>
  </si>
  <si>
    <t>57.33</t>
  </si>
  <si>
    <t>Вземане на биопсичен материал от пикочен мехур</t>
  </si>
  <si>
    <t>58.0</t>
  </si>
  <si>
    <t>Уретротомия при стриктура</t>
  </si>
  <si>
    <t>58.23</t>
  </si>
  <si>
    <t>Вземане на биопсичен материал от уретра</t>
  </si>
  <si>
    <t>60.11</t>
  </si>
  <si>
    <t>Вземане на биопсичен материал от простата</t>
  </si>
  <si>
    <t>64.11</t>
  </si>
  <si>
    <t>Вземане на биопсичен материал от пенис</t>
  </si>
  <si>
    <t>67.11</t>
  </si>
  <si>
    <t>Колпоскопия със/без прицелна биопсия</t>
  </si>
  <si>
    <t>67.19</t>
  </si>
  <si>
    <t>Абразио на цервикален канал</t>
  </si>
  <si>
    <t>67.32</t>
  </si>
  <si>
    <t>Деструктивно лечение на доброкачествени изменения на маточната шийка, с изключение на химична каутеризация</t>
  </si>
  <si>
    <t>68.16</t>
  </si>
  <si>
    <t>Аспирационна ендометриална биопсия</t>
  </si>
  <si>
    <t>75.39</t>
  </si>
  <si>
    <t>Фетална морфология</t>
  </si>
  <si>
    <t>81.91</t>
  </si>
  <si>
    <t>Диагностична и терапевтична пункция на стави</t>
  </si>
  <si>
    <t>82.04</t>
  </si>
  <si>
    <t>Инцизия и дренаж на палмарно или тенарно пространство</t>
  </si>
  <si>
    <t>83.13</t>
  </si>
  <si>
    <t>Вагинотомия</t>
  </si>
  <si>
    <t>85.0</t>
  </si>
  <si>
    <t>Инцизия на гръдна (млечна) жлеза</t>
  </si>
  <si>
    <t>85.11</t>
  </si>
  <si>
    <t>Вземане на биопсичен материал от гърда</t>
  </si>
  <si>
    <t>86.3</t>
  </si>
  <si>
    <t>Криотерапия и/или лазертерапия на доброкачествени кожни тумори</t>
  </si>
  <si>
    <t>88.71</t>
  </si>
  <si>
    <t>Трансфонтанелна ехография</t>
  </si>
  <si>
    <t>88.72</t>
  </si>
  <si>
    <t>Ехокардиография</t>
  </si>
  <si>
    <t>88.721</t>
  </si>
  <si>
    <t>Фетална ехокардиография на рисков контингент за сърдечна патология на плода</t>
  </si>
  <si>
    <t>88.73</t>
  </si>
  <si>
    <t>Ехография на млечна жлеза</t>
  </si>
  <si>
    <t>88.75</t>
  </si>
  <si>
    <t>Доплерово ултразвуково изследване на бъбречни съдове</t>
  </si>
  <si>
    <t>88.77</t>
  </si>
  <si>
    <t>Доплерова сонография; доплерова сонография на периферни съдове; доплерова сонография на съдовете на щитовидната жлеза</t>
  </si>
  <si>
    <t>88.79</t>
  </si>
  <si>
    <t>Ехографско изследване на стави при деца</t>
  </si>
  <si>
    <t>88.98</t>
  </si>
  <si>
    <t>Остеоденситометрия и интерпретация при следните случаи: Болни с трансплантирани органи. Пациенти с хиперпаратиреоидизъм. Пациенти с хипогонадизъм</t>
  </si>
  <si>
    <t>89.01</t>
  </si>
  <si>
    <t>Интерпретация на резултат от изследване на кинетиката на радионуклидно маркирани тромбоцити</t>
  </si>
  <si>
    <t>89.04</t>
  </si>
  <si>
    <t>Интерпретация на резултат от изследване на кинетиката на радионуклидно маркирани еритроцити - обем циркулираща кръв/кинетика на еритроцити</t>
  </si>
  <si>
    <t>89.06</t>
  </si>
  <si>
    <t>Интерпретация на комплексно изследване на стандартен панел от морфологични, имунофенотипни, цитогенетични и молекулярни показатели за диагноза и определяне на група прогностичен риск при болен с левкемия</t>
  </si>
  <si>
    <t>89.07</t>
  </si>
  <si>
    <t>Снемане на анестезиологичен статус за планиране на оперативна интервенция с анестезия</t>
  </si>
  <si>
    <t>89.08</t>
  </si>
  <si>
    <t>Интерпретация на комплексно изследване на стандартен панел имунохистохимични, имунохимични показатели β-микроглобулин за диагноза и определяне на група прогностичен риск при пациент с лимфом</t>
  </si>
  <si>
    <t>89.12</t>
  </si>
  <si>
    <t>Назален провокационен тест с медиатори</t>
  </si>
  <si>
    <t>89.14</t>
  </si>
  <si>
    <t>Електроенцефалография (ЕЕГ)</t>
  </si>
  <si>
    <t>89.41</t>
  </si>
  <si>
    <t>Сърдечно-съдов тест с натоварване</t>
  </si>
  <si>
    <t>89.50</t>
  </si>
  <si>
    <t>Непрекъснат 24-часов електрокардиографски запис (ЕКГ Холтер мониториране)</t>
  </si>
  <si>
    <t>89.61</t>
  </si>
  <si>
    <t>Непрекъснат 24-часов запис на артериално налягяне (Холтер мониториране)</t>
  </si>
  <si>
    <t>90.49</t>
  </si>
  <si>
    <t>Индуциране на храчка и нейната обработка</t>
  </si>
  <si>
    <t>93.08</t>
  </si>
  <si>
    <t>Електромиография (ЕМГ)</t>
  </si>
  <si>
    <t>93.13</t>
  </si>
  <si>
    <t>Постизометрична релаксация</t>
  </si>
  <si>
    <t>93.21</t>
  </si>
  <si>
    <t xml:space="preserve">Екстензионна терапия </t>
  </si>
  <si>
    <t>93.27</t>
  </si>
  <si>
    <t>Специализирани кинезитерапевтични методи, приложими при ДЦП</t>
  </si>
  <si>
    <t>93.75</t>
  </si>
  <si>
    <t xml:space="preserve">Фониатрична консултация с последваща гласова рехабилитация - курс (комплекс дихателни, фонаторни и резонаторни упражнения) </t>
  </si>
  <si>
    <t>94.35</t>
  </si>
  <si>
    <t>Сесия за кризисна интервенция</t>
  </si>
  <si>
    <t>95.12</t>
  </si>
  <si>
    <t>Флуоресцентна ангиография на съдовете на окото</t>
  </si>
  <si>
    <t>95.23</t>
  </si>
  <si>
    <t>Евокирани потенциали</t>
  </si>
  <si>
    <t>95.47</t>
  </si>
  <si>
    <t>Фонетография</t>
  </si>
  <si>
    <t>96.53</t>
  </si>
  <si>
    <t>Назален лаваж и обработка</t>
  </si>
  <si>
    <t>99.88</t>
  </si>
  <si>
    <t>Лазертерапия при ставни заболявания и трудно зарастващи рани</t>
  </si>
  <si>
    <t>Z01.5</t>
  </si>
  <si>
    <t>Кожно-алергично тестуване</t>
  </si>
  <si>
    <t>Тестуване за поносимост при прилагане на анестетици</t>
  </si>
  <si>
    <t>X</t>
  </si>
  <si>
    <t>Физиотерапия и рехабилитация</t>
  </si>
  <si>
    <t>SOMC-56</t>
  </si>
  <si>
    <t>Първоначален специализиран преглед по пакет физиотерапия и рехабилитация</t>
  </si>
  <si>
    <t>SOMC-36</t>
  </si>
  <si>
    <t>Процедури по група 1 по пакет физиотерапия и рехабилитация</t>
  </si>
  <si>
    <t>SOMC-37</t>
  </si>
  <si>
    <t>Процедури по група 2 по пакет физиотерапия и рехабилитация</t>
  </si>
  <si>
    <t>SOMC-38</t>
  </si>
  <si>
    <t>Процедури по група 3 по пакет физиотерапия и рехабилитация</t>
  </si>
  <si>
    <t>SOMC-46</t>
  </si>
  <si>
    <t>Заключителен преглед по пакет физиотерапия и рехабилитация</t>
  </si>
  <si>
    <t>Цени след м.09
2022 г. 
(лв.)</t>
  </si>
  <si>
    <t>Цени след м.09
2023 г. 
(лв.)</t>
  </si>
  <si>
    <t>(лв.)</t>
  </si>
  <si>
    <t>01</t>
  </si>
  <si>
    <t>Клинична лаборатория</t>
  </si>
  <si>
    <t>01_01</t>
  </si>
  <si>
    <t>Кръвна картина - поне осем от посочените показатели или повече: хемоглобин, еритроцити, левкоцити, хематокрит, тромбоцити, MCV, MCH, MCHC</t>
  </si>
  <si>
    <t>01_03</t>
  </si>
  <si>
    <t>Скорост на утаяване на еритроцитите</t>
  </si>
  <si>
    <t>01_04</t>
  </si>
  <si>
    <t>Време на кървене</t>
  </si>
  <si>
    <t>01_05</t>
  </si>
  <si>
    <t>Протромбиново време</t>
  </si>
  <si>
    <t>01_06</t>
  </si>
  <si>
    <t>Активирано парциално тромбопластиново време (APTT)</t>
  </si>
  <si>
    <t>01_07</t>
  </si>
  <si>
    <t>Фибриноген</t>
  </si>
  <si>
    <t>01_08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</si>
  <si>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</si>
  <si>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01_09</t>
  </si>
  <si>
    <t>Седимент - ориентировъчно изследване</t>
  </si>
  <si>
    <t>01_10</t>
  </si>
  <si>
    <t>Окултни кръвоизливи</t>
  </si>
  <si>
    <t>01_11</t>
  </si>
  <si>
    <t>Глюкоза</t>
  </si>
  <si>
    <t>01_12</t>
  </si>
  <si>
    <t>Кръвно-захарен профил</t>
  </si>
  <si>
    <t>01_13</t>
  </si>
  <si>
    <t>Креатинин</t>
  </si>
  <si>
    <t>01_14</t>
  </si>
  <si>
    <t>Урея</t>
  </si>
  <si>
    <t>01_15</t>
  </si>
  <si>
    <t>Билирубин - общ</t>
  </si>
  <si>
    <t>01_16</t>
  </si>
  <si>
    <t>Билирубин - директен</t>
  </si>
  <si>
    <t>01_17</t>
  </si>
  <si>
    <t>Общ белтък</t>
  </si>
  <si>
    <t>01_18</t>
  </si>
  <si>
    <t>Албумин</t>
  </si>
  <si>
    <t>01_19</t>
  </si>
  <si>
    <t>Холестерол</t>
  </si>
  <si>
    <t>01_20</t>
  </si>
  <si>
    <t>HDL-холестерол</t>
  </si>
  <si>
    <t>01_21</t>
  </si>
  <si>
    <t>Триглицериди</t>
  </si>
  <si>
    <t>01_22</t>
  </si>
  <si>
    <t>Гликиран хемоглобин</t>
  </si>
  <si>
    <t>01_23</t>
  </si>
  <si>
    <t>Пикочна киселина</t>
  </si>
  <si>
    <t>01_24</t>
  </si>
  <si>
    <t>AСАТ</t>
  </si>
  <si>
    <t>01_25</t>
  </si>
  <si>
    <t>АЛАТ</t>
  </si>
  <si>
    <t>01_26</t>
  </si>
  <si>
    <t>Креатинкиназа (КК)</t>
  </si>
  <si>
    <t>01_27</t>
  </si>
  <si>
    <t>ГГТ</t>
  </si>
  <si>
    <t>01_28</t>
  </si>
  <si>
    <t>Алкална фосфатаза (АФ)</t>
  </si>
  <si>
    <t>01_29</t>
  </si>
  <si>
    <t>Алфа-амилаза</t>
  </si>
  <si>
    <t>01_30</t>
  </si>
  <si>
    <t>Липаза</t>
  </si>
  <si>
    <t>01_31</t>
  </si>
  <si>
    <t>Натрий и Калий</t>
  </si>
  <si>
    <t>01_33</t>
  </si>
  <si>
    <t>Липиден профил (включващ общ холестерол, LDL-холестерол, HDL-холестерол, триглицериди)</t>
  </si>
  <si>
    <t>01_34</t>
  </si>
  <si>
    <t>Калций</t>
  </si>
  <si>
    <t>01_35</t>
  </si>
  <si>
    <t>Фосфати</t>
  </si>
  <si>
    <t>01_36</t>
  </si>
  <si>
    <t>Желязо</t>
  </si>
  <si>
    <t>01_37</t>
  </si>
  <si>
    <t>ЖСК</t>
  </si>
  <si>
    <t>01_38</t>
  </si>
  <si>
    <t>CRP</t>
  </si>
  <si>
    <t>01_39</t>
  </si>
  <si>
    <t>LDL-холестерол</t>
  </si>
  <si>
    <t>01_40</t>
  </si>
  <si>
    <t>Диференциално броене на левкоцити - визуално микроскопско или автоматично апаратно изследване</t>
  </si>
  <si>
    <t>01_41</t>
  </si>
  <si>
    <t>Морфология на еритроцити - визуално микроскопско изследване</t>
  </si>
  <si>
    <t>01_42</t>
  </si>
  <si>
    <t>Орален глюкозо-толерантен тест</t>
  </si>
  <si>
    <t>01_43</t>
  </si>
  <si>
    <t>Oпределяне на повърхностен антиген нa xeпaтит В (HBsAg) c бърз тест</t>
  </si>
  <si>
    <t>01_44</t>
  </si>
  <si>
    <t>Oпределяне на антитела срещу хепатит С (anti-НСV) с бърз тест</t>
  </si>
  <si>
    <t>02_09</t>
  </si>
  <si>
    <t>Антистрептолизинов титър (AST) (ревматизъм и други бета-стрептококови инфекции)</t>
  </si>
  <si>
    <t>02_10</t>
  </si>
  <si>
    <t>Изследване на ревма фактор (RF)</t>
  </si>
  <si>
    <t>05_12</t>
  </si>
  <si>
    <t>Тест за откриване антиген на SARS-CoV-2</t>
  </si>
  <si>
    <t>09_01</t>
  </si>
  <si>
    <t>Криоглобулини</t>
  </si>
  <si>
    <t>09_02</t>
  </si>
  <si>
    <t>Общи имуноглобулини IgM</t>
  </si>
  <si>
    <t>09_03</t>
  </si>
  <si>
    <t>Общи имуноглобулини IgG</t>
  </si>
  <si>
    <t>09_04</t>
  </si>
  <si>
    <t>Общи имуноглобулини IgA</t>
  </si>
  <si>
    <t>09_05</t>
  </si>
  <si>
    <t>С3 компонент на комплемента</t>
  </si>
  <si>
    <t>09_06</t>
  </si>
  <si>
    <t>С4 компонент на комплемента</t>
  </si>
  <si>
    <t>10_08</t>
  </si>
  <si>
    <t>fT4</t>
  </si>
  <si>
    <t>10_09</t>
  </si>
  <si>
    <t>TSH</t>
  </si>
  <si>
    <t>10_10</t>
  </si>
  <si>
    <t>PSA-общ</t>
  </si>
  <si>
    <t>10_11</t>
  </si>
  <si>
    <t>CA-15-3</t>
  </si>
  <si>
    <t>10_12</t>
  </si>
  <si>
    <t>СА-19-9</t>
  </si>
  <si>
    <t>10_13</t>
  </si>
  <si>
    <t>СА-125</t>
  </si>
  <si>
    <t>10_14</t>
  </si>
  <si>
    <t>Алфа-фетопротеин</t>
  </si>
  <si>
    <t>10_15</t>
  </si>
  <si>
    <t>Бета-хорионгонадотропин</t>
  </si>
  <si>
    <t>10_16</t>
  </si>
  <si>
    <t>Карбамазепин</t>
  </si>
  <si>
    <t>10_17</t>
  </si>
  <si>
    <t>Валпроева киселина</t>
  </si>
  <si>
    <t>10_18</t>
  </si>
  <si>
    <t>Фенитоин</t>
  </si>
  <si>
    <t>10_19</t>
  </si>
  <si>
    <t>Дигоксин</t>
  </si>
  <si>
    <t>10_20</t>
  </si>
  <si>
    <t>Изследване на урина - микроалбуминурия</t>
  </si>
  <si>
    <t>10_21</t>
  </si>
  <si>
    <t>Progesteron</t>
  </si>
  <si>
    <t>10_22</t>
  </si>
  <si>
    <t>LH</t>
  </si>
  <si>
    <t>10_23</t>
  </si>
  <si>
    <t>FSH</t>
  </si>
  <si>
    <t>10_24</t>
  </si>
  <si>
    <t>Prolactin</t>
  </si>
  <si>
    <t>10_25</t>
  </si>
  <si>
    <t>Estradiol</t>
  </si>
  <si>
    <t>10_26</t>
  </si>
  <si>
    <t>Testosteron</t>
  </si>
  <si>
    <t>10_27</t>
  </si>
  <si>
    <t>Антитела срещу Тиреоидната пероксидаза - Аnti-TPO</t>
  </si>
  <si>
    <t>10_32</t>
  </si>
  <si>
    <t>Феритин</t>
  </si>
  <si>
    <t>10_34</t>
  </si>
  <si>
    <t>Маркер за костно разграждане за диагностика на остеопороза</t>
  </si>
  <si>
    <t>10_61</t>
  </si>
  <si>
    <t>СЕА</t>
  </si>
  <si>
    <t>10_76</t>
  </si>
  <si>
    <t>Количествено определяне на IgG антитела срещу Spike протеина на SARS CoV-2 с преизчисляване на стойностите в BAU/ml единици</t>
  </si>
  <si>
    <t>10_77</t>
  </si>
  <si>
    <t>Протеин на човешкия епидидим 4(HE4)</t>
  </si>
  <si>
    <t>10_78</t>
  </si>
  <si>
    <t>Фибрин деградационни продукти: D-димер</t>
  </si>
  <si>
    <t>10_79</t>
  </si>
  <si>
    <t>Фекален калпротектин</t>
  </si>
  <si>
    <t>10_80</t>
  </si>
  <si>
    <t>PSA - свободен</t>
  </si>
  <si>
    <t>10.81</t>
  </si>
  <si>
    <t>Витамин D</t>
  </si>
  <si>
    <t>10.82</t>
  </si>
  <si>
    <t xml:space="preserve">Натриуретичен пептид (BNP) </t>
  </si>
  <si>
    <t>10.83</t>
  </si>
  <si>
    <t>Фрагмент на прохормона на натриуретичния пептид (NT pro BNT)</t>
  </si>
  <si>
    <t>10.84</t>
  </si>
  <si>
    <t>Сърдечен тропонин</t>
  </si>
  <si>
    <t>02</t>
  </si>
  <si>
    <t>Клинична микробиология</t>
  </si>
  <si>
    <t>02_07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</si>
  <si>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</si>
  <si>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- ревматизъм и гломерулонефрит)</t>
  </si>
  <si>
    <t>Изследване за ревматоиден фактор (RF)</t>
  </si>
  <si>
    <t>02_11</t>
  </si>
  <si>
    <t>Изследване за неспецифични хетерофилни антитела при инфекциозна мононуклеоза</t>
  </si>
  <si>
    <t>02_12</t>
  </si>
  <si>
    <t>Микробиологично изследване на фецес и материал от ректума за доказване на Salmonella, Shigella и патогенни E. coli</t>
  </si>
  <si>
    <t>02_13</t>
  </si>
  <si>
    <t>Микробиологично изследване на урина за урокултура за Е. coli, Proteus, Providencia, Klebsiella, Enterobacter, Sarratia и други Enterobacteriaceae, Enterococcus, Грам(-) неферментативни бактерии (Pseudomonas, Acinetobacter и др.), Staphylococcus (S. aureus, S. saprophyticus)</t>
  </si>
  <si>
    <t>02_14</t>
  </si>
  <si>
    <t>Материал от мъжка/женска генитална система - директна микроскопия/препарат по Грам, култивиране и доказване на N. gonorrhoeae, Streptococcus beta-haemolyticus, Staphylococcus, Enterobacteriaceae и други Грам(-) бактерии, Гъбички (C. albicans) и др.</t>
  </si>
  <si>
    <t>02_15</t>
  </si>
  <si>
    <t>Микробиологично изследване на ранев материал и гной - препарат по Грам и доказване на Staphylococcus (S. aureus), Streptococcus beta-haemolyticus (gr. A), Enterobacteriaceae и др. Грам(-) бактерии, Гъбички (C. albicans) и др.</t>
  </si>
  <si>
    <t>02_16</t>
  </si>
  <si>
    <t>Микробиологично изследване на гърлен, носен или назо-фарингиален секрет - изолиране и интерпретация на Streptococcus beta-haemolyticus gr.A, Staphylococcus (S. aureus), Neisseria (N. meningitidis), Haemophilus (H. influenzae), Гъбички (C. albicans), Corynebacterium и др.</t>
  </si>
  <si>
    <t>02_17</t>
  </si>
  <si>
    <t>Микробиологично изследване на храчка - препарат по Грам, изолиране на Streptococcus pneumonia, Streptococcus beta-haemolyticus gr.A, Staphylococcus (S. aureus), Branhamella, Haemophilus, Enterobacteriaceae и др. Грам(-) бактерии, Гъбички (C. albicans и др.)</t>
  </si>
  <si>
    <t>02_19</t>
  </si>
  <si>
    <t>Антибиограма с 6 антибиотични диска по EUCAST</t>
  </si>
  <si>
    <t>02_20</t>
  </si>
  <si>
    <t>Диагностично изследване за Chlamydia trachomatis</t>
  </si>
  <si>
    <t>02_21</t>
  </si>
  <si>
    <t>Микробиологично изследване на влагалищен секрет -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</si>
  <si>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02_22</t>
  </si>
  <si>
    <t>Микробиологично изследване на цервикален секрет -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</si>
  <si>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02_23</t>
  </si>
  <si>
    <t>Микробиологично изследване на уретрален секрет -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</si>
  <si>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02_24</t>
  </si>
  <si>
    <t>Микробиологично изследване на простатен секрет -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</si>
  <si>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02_25</t>
  </si>
  <si>
    <t>Микробиологично изследване на еякулат - директна микроскопия/препарат по Грам, култивиране и доказване на Streptococcus beta-haemolyticus, Staphylococcus, Enterobacteriaceae и други Грам(-) бактерии, Гъбички (C. albicans) и др.</t>
  </si>
  <si>
    <t>02_26</t>
  </si>
  <si>
    <t>Микробиологично изследване на гърлен секрет - изолиране и интерпретация на Streptococcus beta-haemolyticus gr.A, Staphylococcus (S. aureus), Haemophilus (H. influenzae), Гъбички (C. Albicans)</t>
  </si>
  <si>
    <t>02_27</t>
  </si>
  <si>
    <t>Микробиологично изследване на носен секрет - изолиране и интерпретация на Streptococcus beta-haemolyticus gr.A, Staphylococcus (S. aureus), Haemophilus (H. influenzae), Гъбички (C. albicans)</t>
  </si>
  <si>
    <t>02_28</t>
  </si>
  <si>
    <t>Микробиологично изследване на очен секрет - препарат по Грам и доказване на Staphylococcus (S. aureus), Streptococcus beta-haemolyticus (gr. A), Enterobacteriaceae и др. Грам (-) бактерии</t>
  </si>
  <si>
    <t>02_29</t>
  </si>
  <si>
    <t>Микробиологично изследване на ушен секрет - препарат по Грам и доказване на Staphylococcus (S. aureus), Streptococcus beta-haemolyticus (gr. A), Enterobacteriaceae и др. Грам (-) бактерии</t>
  </si>
  <si>
    <t>10_63</t>
  </si>
  <si>
    <t>10_64</t>
  </si>
  <si>
    <t>Полимеразна верижна реакция за доказване на COVID-19</t>
  </si>
  <si>
    <t>04</t>
  </si>
  <si>
    <t>Медицинска паразитология</t>
  </si>
  <si>
    <t>04_01</t>
  </si>
  <si>
    <t>Микроскопско изследване за паразити</t>
  </si>
  <si>
    <t>04_02</t>
  </si>
  <si>
    <t>Серологично изследване за трихинелоза</t>
  </si>
  <si>
    <t>04_03</t>
  </si>
  <si>
    <t>Серологично изследване за токсоплазмоза IgM</t>
  </si>
  <si>
    <t>04_04</t>
  </si>
  <si>
    <t>Серологично изследване за ехинококоза</t>
  </si>
  <si>
    <t>04_05</t>
  </si>
  <si>
    <t>Микроскопско изследване за Trichomonas vaginalis</t>
  </si>
  <si>
    <t>04_06</t>
  </si>
  <si>
    <t>Серологично изследване за токсоплазмоза IgG</t>
  </si>
  <si>
    <t>05</t>
  </si>
  <si>
    <t>Вирусология</t>
  </si>
  <si>
    <t>05_01</t>
  </si>
  <si>
    <t>Серологично изследване за HIV 1/2 антитела</t>
  </si>
  <si>
    <t>05_02</t>
  </si>
  <si>
    <t>Серологично изследване на антитела за рубеола при бременни IgM</t>
  </si>
  <si>
    <t>05_03</t>
  </si>
  <si>
    <t>Серологично изследване на IgM антитела за морбили при бременни</t>
  </si>
  <si>
    <t>05_04</t>
  </si>
  <si>
    <t>Серологично изследване на IgM антитела срещу хепатитен А вирус</t>
  </si>
  <si>
    <t>05_05</t>
  </si>
  <si>
    <t>Серологично изследване на HBsAg на хепатитен В вирус</t>
  </si>
  <si>
    <t>05_06</t>
  </si>
  <si>
    <t>Серологично изследване на антитела срещу хепатитен С вирус</t>
  </si>
  <si>
    <t>05_07</t>
  </si>
  <si>
    <t>Серологично изследване на anti-HBcIgM антитела на хепатитен В вирус</t>
  </si>
  <si>
    <t>05_09</t>
  </si>
  <si>
    <t>Серологично изследване на антитела за рубеола при бременни IgG</t>
  </si>
  <si>
    <t>05_10</t>
  </si>
  <si>
    <t>Серологично изследване на anti-HBeAg антитела на хепатитен В вирус</t>
  </si>
  <si>
    <t>10_75</t>
  </si>
  <si>
    <t>Полимеразна верижна реакция за доказване на 14 типо човешки папиломен вирус(HPV), включващ типове с висок онкогенен риск 16 и 18</t>
  </si>
  <si>
    <t>06</t>
  </si>
  <si>
    <t>Образна диагностика</t>
  </si>
  <si>
    <t>06_01</t>
  </si>
  <si>
    <t>Рентгенография на зъби с определен центраж (секторна рентгенография)</t>
  </si>
  <si>
    <t>06_02</t>
  </si>
  <si>
    <t>Рентгенография на челюстите в специални проекции</t>
  </si>
  <si>
    <t>06_03</t>
  </si>
  <si>
    <t>Рентгенография на лицеви кости</t>
  </si>
  <si>
    <t>06_04</t>
  </si>
  <si>
    <t>Рентгенография на околоносни синуси</t>
  </si>
  <si>
    <t>06_05</t>
  </si>
  <si>
    <t>Специални центражи на черепа</t>
  </si>
  <si>
    <t>06_06</t>
  </si>
  <si>
    <t>Рентгенография на стернум</t>
  </si>
  <si>
    <t>06_07</t>
  </si>
  <si>
    <t>Рентгенография на ребра</t>
  </si>
  <si>
    <t>06_08</t>
  </si>
  <si>
    <t>Рентгеноскопия на бял дроб</t>
  </si>
  <si>
    <t>06_09</t>
  </si>
  <si>
    <t>Рентгенография на крайници</t>
  </si>
  <si>
    <t>06_10</t>
  </si>
  <si>
    <t>Рентгенография на длан и пръсти</t>
  </si>
  <si>
    <t>06_11</t>
  </si>
  <si>
    <t>Рентгенография на стерноклавикуларна става</t>
  </si>
  <si>
    <t>06_12</t>
  </si>
  <si>
    <t>Рентгенография на сакроилиачна става</t>
  </si>
  <si>
    <t>06_13</t>
  </si>
  <si>
    <t>Рентгенография на тазобедрена става</t>
  </si>
  <si>
    <t>06_14</t>
  </si>
  <si>
    <t>Рентгенография на бедрена кост</t>
  </si>
  <si>
    <t>06_15</t>
  </si>
  <si>
    <t>Рентгенография на колянна става</t>
  </si>
  <si>
    <t>06_16</t>
  </si>
  <si>
    <t>Рентгенография на подбедрица</t>
  </si>
  <si>
    <t>06_17</t>
  </si>
  <si>
    <t>Рентгенография на глезенна става</t>
  </si>
  <si>
    <t>06_18</t>
  </si>
  <si>
    <t>Рентгенография на стъпало и пръсти</t>
  </si>
  <si>
    <t>06_19</t>
  </si>
  <si>
    <t>Рентгенография на клавикула</t>
  </si>
  <si>
    <t>06_20</t>
  </si>
  <si>
    <t>Рентгенография на акромиоклавикуларна става</t>
  </si>
  <si>
    <t>06_21</t>
  </si>
  <si>
    <t>Рентгенография на скапула</t>
  </si>
  <si>
    <t>06_22</t>
  </si>
  <si>
    <t>Рентгенография на раменна става</t>
  </si>
  <si>
    <t>06_23</t>
  </si>
  <si>
    <t>Рентгенография на хумерус</t>
  </si>
  <si>
    <t>06_24</t>
  </si>
  <si>
    <t>Рентгенография на лакетна става</t>
  </si>
  <si>
    <t>06_25</t>
  </si>
  <si>
    <t>Рентгенография на антебрахиум</t>
  </si>
  <si>
    <t>06_26</t>
  </si>
  <si>
    <t>Рентгенография на гривнена става</t>
  </si>
  <si>
    <t>06_28</t>
  </si>
  <si>
    <t>Рентгенография на череп</t>
  </si>
  <si>
    <t>06_29</t>
  </si>
  <si>
    <t>Рентгенография на гръбначни прешлени</t>
  </si>
  <si>
    <t>06_30</t>
  </si>
  <si>
    <t>Рентгенография на гръден кош и бял дроб</t>
  </si>
  <si>
    <t>06_31</t>
  </si>
  <si>
    <t>Обзорна рентгенография на сърце и медиастинум</t>
  </si>
  <si>
    <t>06_32</t>
  </si>
  <si>
    <t>Обзорна рентгенография на корем</t>
  </si>
  <si>
    <t>06_33</t>
  </si>
  <si>
    <t>Рентгенография на таз</t>
  </si>
  <si>
    <t>06_34</t>
  </si>
  <si>
    <t>Ехографска диагностика на коремни и ретроперитонеални органи</t>
  </si>
  <si>
    <t>06_35</t>
  </si>
  <si>
    <t>Томография на гръден кош и бял дроб</t>
  </si>
  <si>
    <t>06_37</t>
  </si>
  <si>
    <t>Рентгеново изследване на хранопровод, стомах</t>
  </si>
  <si>
    <t>06_38</t>
  </si>
  <si>
    <t>Рентгеново изследване на тънки черва</t>
  </si>
  <si>
    <t>06_39</t>
  </si>
  <si>
    <t>Иригография</t>
  </si>
  <si>
    <t>10_01</t>
  </si>
  <si>
    <t>Компютърна аксиална или спирална томография</t>
  </si>
  <si>
    <t>10_02</t>
  </si>
  <si>
    <t>Ядрено-магнитен резонанс</t>
  </si>
  <si>
    <t>10_03</t>
  </si>
  <si>
    <t>Мамография на двете млечни жлези</t>
  </si>
  <si>
    <t>10_04</t>
  </si>
  <si>
    <t>10_58</t>
  </si>
  <si>
    <t>Хистеросалпингография</t>
  </si>
  <si>
    <t>10_59</t>
  </si>
  <si>
    <t>Интравенозна холангиография</t>
  </si>
  <si>
    <t>10_60</t>
  </si>
  <si>
    <t>Венозна урография</t>
  </si>
  <si>
    <t>10_62</t>
  </si>
  <si>
    <t>Обзорна (панорамна) рентгенография на зъби (Ортопантомография)</t>
  </si>
  <si>
    <t>10_92</t>
  </si>
  <si>
    <t>Ядрено-магнитен резонанс под обща анестезия при деца</t>
  </si>
  <si>
    <t>10_93</t>
  </si>
  <si>
    <t>Компютърна аксиална или спирална томография под обща анестезия при деца</t>
  </si>
  <si>
    <t>07</t>
  </si>
  <si>
    <t>Обща и клинична патология</t>
  </si>
  <si>
    <t>07_01</t>
  </si>
  <si>
    <t>Цитологично изследване на две проби от цитонамазка от храчка</t>
  </si>
  <si>
    <t>07_02</t>
  </si>
  <si>
    <t>Цитологично изследване на две проби от седимент от урина</t>
  </si>
  <si>
    <t>07_03</t>
  </si>
  <si>
    <t>Цитологично изследване на две проби от секрет от млечна жлеза</t>
  </si>
  <si>
    <t>07_04</t>
  </si>
  <si>
    <t>Цитологично изследване на две проби от лаважна течност от пикочен мехур</t>
  </si>
  <si>
    <t>07_05</t>
  </si>
  <si>
    <t>Цитологично изследване на две проби от секрет от външна фистула</t>
  </si>
  <si>
    <t xml:space="preserve">    </t>
  </si>
  <si>
    <t>07_06</t>
  </si>
  <si>
    <t>Цитологично изследване на две проби от секрет от рана (включително оперативна)</t>
  </si>
  <si>
    <t>07_07</t>
  </si>
  <si>
    <t>Цитологично изследване на две проби от синовиална течност</t>
  </si>
  <si>
    <t>07_08</t>
  </si>
  <si>
    <t>Цитологично изследване на две проби от лаважна течност от уретери</t>
  </si>
  <si>
    <t>07_09</t>
  </si>
  <si>
    <t>Цитологично изследване на две проби от цитонамазка от женски полови органи</t>
  </si>
  <si>
    <t>07_10</t>
  </si>
  <si>
    <t>Цитологично изследване на две проби от цитонамазка от устна кухина</t>
  </si>
  <si>
    <t>07_11</t>
  </si>
  <si>
    <t>Цитологично изследване на две проби от цитонамазка от очни лезии</t>
  </si>
  <si>
    <t>07_12</t>
  </si>
  <si>
    <t>Цитологично изследване на две проби от материал от кожни лезии</t>
  </si>
  <si>
    <t>07_13</t>
  </si>
  <si>
    <t>Цитологично изследване на две проби от лаважна течност от пиелон</t>
  </si>
  <si>
    <t>10_38</t>
  </si>
  <si>
    <t>Хистобиопсично изследване на две проби от лимфен възел</t>
  </si>
  <si>
    <t>10_39</t>
  </si>
  <si>
    <t>Хистобиопсично изследване на две проби от млечна жлеза</t>
  </si>
  <si>
    <t>10_40</t>
  </si>
  <si>
    <t>Хистобиопсично изследване на две проби от простата</t>
  </si>
  <si>
    <t>10_41</t>
  </si>
  <si>
    <t>Хистобиопсично изследване на две проби от щитовидна жлеза</t>
  </si>
  <si>
    <t>10_42</t>
  </si>
  <si>
    <t>Хистобиопсично изследване на две проби от слюнчена жлеза</t>
  </si>
  <si>
    <t>10_43</t>
  </si>
  <si>
    <t>Хистобиопсично изследване на две проби от коремен орган</t>
  </si>
  <si>
    <t>10_44</t>
  </si>
  <si>
    <t>Хистобиопсично изследване на две проби от бял дроб, ларингс и трахея</t>
  </si>
  <si>
    <t>10_45</t>
  </si>
  <si>
    <t>Хистобиопсично изследване на две проби от медиастинум</t>
  </si>
  <si>
    <t>10_46</t>
  </si>
  <si>
    <t>Хистобиопсично изследване на две проби от туморни формации в коремната кухина</t>
  </si>
  <si>
    <t>10_47</t>
  </si>
  <si>
    <t>Хистобиопсично изследване на две проби от полов орган</t>
  </si>
  <si>
    <t>10_48</t>
  </si>
  <si>
    <t>Хистобиопсично изследване на две проби от устна кухина, фаринкс и хранопровод</t>
  </si>
  <si>
    <t>10_49</t>
  </si>
  <si>
    <t>Хистобиопсично изследване на две проби от кожа и кожни лезии</t>
  </si>
  <si>
    <t>10_50</t>
  </si>
  <si>
    <t>Хистобиопсично изследване на две проби от мускул</t>
  </si>
  <si>
    <t>10_51</t>
  </si>
  <si>
    <t>Хистобиопсично изследване на две проби от подкожен тумор</t>
  </si>
  <si>
    <t>10_52</t>
  </si>
  <si>
    <t>Хистобиопсично изследване на две проби от органи на пикочната система</t>
  </si>
  <si>
    <t>10_53</t>
  </si>
  <si>
    <t>Хистобиопсично изследване на две проби от око и очни лезии</t>
  </si>
  <si>
    <t>10_54</t>
  </si>
  <si>
    <t>Хистобиопсично изследване на две проби от става</t>
  </si>
  <si>
    <t>10_55</t>
  </si>
  <si>
    <t>Хистобиопсично изследване на две проби от външно ухо</t>
  </si>
  <si>
    <t>10_56</t>
  </si>
  <si>
    <t>Хистобиопсично изследване на две проби от нос</t>
  </si>
  <si>
    <t>10_57</t>
  </si>
  <si>
    <t>Хистобиопсично изследване на две проби от костен мозък</t>
  </si>
  <si>
    <t>09</t>
  </si>
  <si>
    <t>Клинична имунология</t>
  </si>
  <si>
    <t>Изследване на С реактивен протеин</t>
  </si>
  <si>
    <t>Определяне на антисретрептолизинов титър</t>
  </si>
  <si>
    <t>Изследване на ревматоиден фактор</t>
  </si>
  <si>
    <t>Определяне на криоглобулини</t>
  </si>
  <si>
    <t>Определяне на общи имуноглобулини IgM</t>
  </si>
  <si>
    <t>Определяне на общи имуноглобулини IgG</t>
  </si>
  <si>
    <t>Определяне на общи имуноглобулини IgА</t>
  </si>
  <si>
    <t>Определяне на С3 компонент на комплемента</t>
  </si>
  <si>
    <t>Определяне на С4 компонент на комплемента</t>
  </si>
  <si>
    <t>10_05</t>
  </si>
  <si>
    <t>Флоуцитометрично имунофенотипизиране на левкоцити - стандартен панел</t>
  </si>
  <si>
    <t>10_06</t>
  </si>
  <si>
    <t>Определяне на оксидативния взрив на периферни неутрофили и моноцити с Нитроблaу тетразолов тест</t>
  </si>
  <si>
    <t>10_07</t>
  </si>
  <si>
    <t>Флоуцитометрично определяне на фагоцитозата</t>
  </si>
  <si>
    <t>Определяне на Anti-TPO</t>
  </si>
  <si>
    <t>10_29</t>
  </si>
  <si>
    <t>Определяне на общи IgE</t>
  </si>
  <si>
    <t>10_30</t>
  </si>
  <si>
    <t>Определяне на антинуклеарни антитела в серум</t>
  </si>
  <si>
    <t>10.85</t>
  </si>
  <si>
    <t>Анти – dsDNA антитела</t>
  </si>
  <si>
    <t>10.86</t>
  </si>
  <si>
    <t>Панел АNА профил (nR, NP/Sm, Sm, SS-A, Ro-52, SS-B, ScI70, PM-ScI100, Jo-1, CentrB, PCNA, dsDNA, Nucleosomes, His, ribP, AMA-M2, DFS70)</t>
  </si>
  <si>
    <t>10.87</t>
  </si>
  <si>
    <t>Определяне на антифосфолипидни антитела в серум – ИгГ клас</t>
  </si>
  <si>
    <t>10.88</t>
  </si>
  <si>
    <t>Определяне на антифосфолипидни антитела в серум – ИгМ клас</t>
  </si>
  <si>
    <t>12</t>
  </si>
  <si>
    <t>Трансфузионна хематология</t>
  </si>
  <si>
    <t>10_35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</si>
  <si>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(С') тест-реагент</t>
  </si>
  <si>
    <t>10_36</t>
  </si>
  <si>
    <t>Определяне на специфичността и титъра на еритроантителата чрез аглутинационен, ензимен или антиглобулинов (Coombs) метод</t>
  </si>
  <si>
    <t>10_37</t>
  </si>
  <si>
    <t>Определяне на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</si>
  <si>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12_01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</si>
  <si>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</si>
  <si>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12_02</t>
  </si>
  <si>
    <t>Определяне на подгрупите на А антигена (А1 и А2) с тест-реагенти с анти-А и анти-Н</t>
  </si>
  <si>
    <t>12_03</t>
  </si>
  <si>
    <t>Определяне на слаб D антиген (Du) по индиректен тест на Coombs</t>
  </si>
  <si>
    <t>12_04</t>
  </si>
  <si>
    <t>Изследване за автоеритроантитела при фиксирани антитела върху еритроцитите - чрез директен антиглобулинов (Coombs) тест с поливалентен антиглобулинов серум, при свободни антитела в серума - чрез аглутинационен или ензимен метод</t>
  </si>
  <si>
    <t>12_05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</si>
  <si>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</si>
  <si>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12_06</t>
  </si>
  <si>
    <t>Определяне на Rh фенотип (СсDЕе) и Kell антиген с моноспецифични тест-реагенти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</si>
</sst>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л_в_._-;\-* #,##0.00\ _л_в_._-;_-* &quot;-&quot;??\ _л_в_._-;_-@_-"/>
    <numFmt numFmtId="165" formatCode="0.00_);[Red]\-0.00_)"/>
    <numFmt numFmtId="166" formatCode="_-* #,##0.00\ &quot;лв&quot;_-;\-* #,##0.00\ &quot;лв&quot;_-;_-* &quot;-&quot;??\ &quot;лв&quot;_-;_-@_-"/>
    <numFmt numFmtId="167" formatCode="0.0_);[Red]\-0.0_)"/>
    <numFmt numFmtId="168" formatCode="0.0_)"/>
  </numFmts>
  <fonts count="48"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Hebar"/>
      <family val="2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14"/>
      <name val="Arial MT"/>
    </font>
    <font>
      <sz val="10"/>
      <color indexed="8"/>
      <name val="Arial MT"/>
    </font>
    <font>
      <i/>
      <sz val="11"/>
      <color indexed="23"/>
      <name val="Calibri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MS Sans Serif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color indexed="8"/>
      <name val="Arial MT"/>
    </font>
    <font>
      <sz val="10"/>
      <color rgb="FF9C650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name val="Times New Roman CYR"/>
      <charset val="204"/>
    </font>
    <font>
      <b/>
      <sz val="11"/>
      <color indexed="63"/>
      <name val="Calibri"/>
      <family val="2"/>
      <charset val="204"/>
    </font>
    <font>
      <sz val="8"/>
      <name val="Helvetica"/>
      <family val="2"/>
    </font>
    <font>
      <b/>
      <sz val="14"/>
      <color indexed="8"/>
      <name val="CG Times (WN)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9"/>
      <name val="Arial MT"/>
    </font>
    <font>
      <sz val="11"/>
      <color indexed="10"/>
      <name val="Calibri"/>
      <family val="2"/>
      <charset val="204"/>
    </font>
    <font>
      <sz val="9"/>
      <name val="Times New Roman"/>
      <family val="1"/>
      <charset val="204"/>
    </font>
    <font>
      <sz val="10"/>
      <name val="Hebar"/>
      <family val="2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1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08">
    <xf numFmtId="0" fontId="0" fillId="0" borderId="0"/>
    <xf numFmtId="0" fontId="6" fillId="0" borderId="0"/>
    <xf numFmtId="0" fontId="5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1" applyNumberFormat="0" applyAlignment="0" applyProtection="0"/>
    <xf numFmtId="0" fontId="16" fillId="22" borderId="1" applyNumberFormat="0" applyAlignment="0" applyProtection="0"/>
    <xf numFmtId="0" fontId="16" fillId="22" borderId="1" applyNumberFormat="0" applyAlignment="0" applyProtection="0"/>
    <xf numFmtId="0" fontId="16" fillId="22" borderId="1" applyNumberFormat="0" applyAlignment="0" applyProtection="0"/>
    <xf numFmtId="0" fontId="17" fillId="23" borderId="2" applyNumberFormat="0" applyAlignment="0" applyProtection="0"/>
    <xf numFmtId="0" fontId="17" fillId="23" borderId="2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9" fillId="22" borderId="0"/>
    <xf numFmtId="166" fontId="6" fillId="0" borderId="0" applyFont="0" applyFill="0" applyBorder="0" applyAlignment="0" applyProtection="0"/>
    <xf numFmtId="165" fontId="20" fillId="24" borderId="0"/>
    <xf numFmtId="167" fontId="20" fillId="25" borderId="0">
      <protection locked="0"/>
    </xf>
    <xf numFmtId="165" fontId="20" fillId="25" borderId="0">
      <protection locked="0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6" borderId="0" applyNumberFormat="0" applyBorder="0" applyAlignment="0" applyProtection="0"/>
    <xf numFmtId="0" fontId="23" fillId="2" borderId="0" applyNumberFormat="0" applyBorder="0" applyAlignment="0" applyProtection="0"/>
    <xf numFmtId="0" fontId="24" fillId="6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9" borderId="1" applyNumberFormat="0" applyAlignment="0" applyProtection="0"/>
    <xf numFmtId="0" fontId="29" fillId="9" borderId="1" applyNumberFormat="0" applyAlignment="0" applyProtection="0"/>
    <xf numFmtId="0" fontId="29" fillId="9" borderId="1" applyNumberFormat="0" applyAlignment="0" applyProtection="0"/>
    <xf numFmtId="0" fontId="29" fillId="9" borderId="1" applyNumberFormat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168" fontId="31" fillId="0" borderId="0">
      <alignment horizontal="center" vertical="center"/>
    </xf>
    <xf numFmtId="0" fontId="32" fillId="3" borderId="0" applyNumberFormat="0" applyBorder="0" applyAlignment="0" applyProtection="0"/>
    <xf numFmtId="0" fontId="33" fillId="24" borderId="0" applyNumberFormat="0" applyBorder="0" applyAlignment="0" applyProtection="0"/>
    <xf numFmtId="0" fontId="32" fillId="3" borderId="0" applyNumberFormat="0" applyBorder="0" applyAlignment="0" applyProtection="0"/>
    <xf numFmtId="0" fontId="33" fillId="24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8" fillId="0" borderId="0"/>
    <xf numFmtId="0" fontId="8" fillId="0" borderId="0"/>
    <xf numFmtId="0" fontId="6" fillId="0" borderId="0">
      <alignment vertical="top"/>
    </xf>
    <xf numFmtId="0" fontId="8" fillId="0" borderId="0"/>
    <xf numFmtId="0" fontId="18" fillId="0" borderId="0"/>
    <xf numFmtId="0" fontId="8" fillId="0" borderId="0"/>
    <xf numFmtId="0" fontId="8" fillId="0" borderId="0"/>
    <xf numFmtId="0" fontId="6" fillId="0" borderId="0">
      <alignment vertical="top"/>
    </xf>
    <xf numFmtId="0" fontId="8" fillId="0" borderId="0"/>
    <xf numFmtId="0" fontId="8" fillId="0" borderId="0"/>
    <xf numFmtId="0" fontId="6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8" fillId="0" borderId="0"/>
    <xf numFmtId="0" fontId="8" fillId="0" borderId="0">
      <alignment vertical="top"/>
    </xf>
    <xf numFmtId="0" fontId="7" fillId="0" borderId="0"/>
    <xf numFmtId="0" fontId="6" fillId="0" borderId="0"/>
    <xf numFmtId="0" fontId="8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5" fillId="0" borderId="0">
      <alignment vertical="top"/>
    </xf>
    <xf numFmtId="0" fontId="8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8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>
      <alignment vertical="top"/>
    </xf>
    <xf numFmtId="0" fontId="34" fillId="0" borderId="0"/>
    <xf numFmtId="0" fontId="8" fillId="0" borderId="0">
      <alignment vertical="top"/>
    </xf>
    <xf numFmtId="0" fontId="6" fillId="0" borderId="0">
      <alignment vertical="top"/>
    </xf>
    <xf numFmtId="0" fontId="3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34" fillId="0" borderId="0"/>
    <xf numFmtId="0" fontId="6" fillId="0" borderId="0">
      <alignment vertical="top"/>
    </xf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6" fillId="0" borderId="0">
      <alignment vertical="top"/>
    </xf>
    <xf numFmtId="0" fontId="8" fillId="0" borderId="0">
      <alignment vertical="top"/>
    </xf>
    <xf numFmtId="0" fontId="6" fillId="0" borderId="0">
      <alignment vertical="top"/>
    </xf>
    <xf numFmtId="0" fontId="8" fillId="0" borderId="0">
      <alignment vertical="top"/>
    </xf>
    <xf numFmtId="0" fontId="6" fillId="0" borderId="0">
      <alignment vertical="top"/>
    </xf>
    <xf numFmtId="0" fontId="35" fillId="0" borderId="0">
      <alignment vertical="top"/>
    </xf>
    <xf numFmtId="0" fontId="6" fillId="0" borderId="0">
      <alignment vertical="top"/>
    </xf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8" fillId="0" borderId="0"/>
    <xf numFmtId="0" fontId="8" fillId="26" borderId="7" applyNumberFormat="0" applyFont="0" applyAlignment="0" applyProtection="0"/>
    <xf numFmtId="0" fontId="8" fillId="26" borderId="7" applyNumberFormat="0" applyFont="0" applyAlignment="0" applyProtection="0"/>
    <xf numFmtId="0" fontId="8" fillId="26" borderId="7" applyNumberFormat="0" applyFont="0" applyAlignment="0" applyProtection="0"/>
    <xf numFmtId="0" fontId="8" fillId="26" borderId="7" applyNumberFormat="0" applyFont="0" applyAlignment="0" applyProtection="0"/>
    <xf numFmtId="0" fontId="36" fillId="22" borderId="8" applyNumberFormat="0" applyAlignment="0" applyProtection="0"/>
    <xf numFmtId="0" fontId="36" fillId="22" borderId="8" applyNumberFormat="0" applyAlignment="0" applyProtection="0"/>
    <xf numFmtId="0" fontId="36" fillId="22" borderId="8" applyNumberFormat="0" applyAlignment="0" applyProtection="0"/>
    <xf numFmtId="0" fontId="36" fillId="22" borderId="8" applyNumberFormat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0" fillId="27" borderId="0"/>
    <xf numFmtId="0" fontId="37" fillId="0" borderId="0"/>
    <xf numFmtId="0" fontId="34" fillId="0" borderId="0">
      <alignment vertical="top"/>
    </xf>
    <xf numFmtId="0" fontId="8" fillId="0" borderId="0"/>
    <xf numFmtId="0" fontId="34" fillId="0" borderId="0">
      <alignment vertical="top"/>
    </xf>
    <xf numFmtId="0" fontId="34" fillId="0" borderId="0">
      <alignment vertical="top"/>
    </xf>
    <xf numFmtId="0" fontId="8" fillId="0" borderId="0"/>
    <xf numFmtId="0" fontId="8" fillId="0" borderId="0"/>
    <xf numFmtId="168" fontId="38" fillId="23" borderId="9">
      <alignment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168" fontId="41" fillId="17" borderId="0">
      <alignment horizontal="center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4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114">
    <xf numFmtId="0" fontId="0" fillId="0" borderId="0" xfId="0"/>
    <xf numFmtId="0" fontId="9" fillId="0" borderId="11" xfId="1498" applyFont="1" applyBorder="1" applyAlignment="1">
      <alignment horizontal="center" vertical="center" wrapText="1"/>
    </xf>
    <xf numFmtId="0" fontId="9" fillId="0" borderId="11" xfId="1500" applyFont="1" applyBorder="1" applyAlignment="1">
      <alignment horizontal="center" vertical="center" wrapText="1"/>
    </xf>
    <xf numFmtId="0" fontId="12" fillId="0" borderId="11" xfId="1496" applyFont="1" applyBorder="1" applyAlignment="1">
      <alignment horizontal="center" wrapText="1"/>
    </xf>
    <xf numFmtId="0" fontId="12" fillId="0" borderId="11" xfId="1493" applyFont="1" applyBorder="1" applyAlignment="1">
      <alignment horizontal="center" wrapText="1"/>
    </xf>
    <xf numFmtId="0" fontId="11" fillId="0" borderId="11" xfId="1496" applyFont="1" applyBorder="1" applyAlignment="1">
      <alignment vertical="center"/>
    </xf>
    <xf numFmtId="0" fontId="9" fillId="0" borderId="11" xfId="1496" applyFont="1" applyBorder="1" applyAlignment="1">
      <alignment vertical="center"/>
    </xf>
    <xf numFmtId="0" fontId="9" fillId="0" borderId="11" xfId="1493" applyFont="1" applyBorder="1" applyAlignment="1">
      <alignment horizontal="left" vertical="center" wrapText="1"/>
    </xf>
    <xf numFmtId="0" fontId="43" fillId="0" borderId="11" xfId="1496" applyFont="1" applyBorder="1" applyAlignment="1">
      <alignment vertical="center"/>
    </xf>
    <xf numFmtId="0" fontId="43" fillId="0" borderId="11" xfId="1493" applyFont="1" applyBorder="1" applyAlignment="1">
      <alignment horizontal="left" vertical="center" wrapText="1"/>
    </xf>
    <xf numFmtId="0" fontId="43" fillId="0" borderId="11" xfId="1498" applyFont="1" applyBorder="1" applyAlignment="1">
      <alignment horizontal="left" vertical="center" wrapText="1"/>
    </xf>
    <xf numFmtId="0" fontId="9" fillId="0" borderId="11" xfId="1493" applyFont="1" applyBorder="1" applyAlignment="1">
      <alignment horizontal="left" vertical="center"/>
    </xf>
    <xf numFmtId="0" fontId="6" fillId="0" borderId="0" xfId="1498" applyFont="1"/>
    <xf numFmtId="0" fontId="43" fillId="0" borderId="11" xfId="1493" applyFont="1" applyBorder="1" applyAlignment="1">
      <alignment horizontal="left" vertical="center"/>
    </xf>
    <xf numFmtId="0" fontId="6" fillId="0" borderId="0" xfId="1"/>
    <xf numFmtId="0" fontId="6" fillId="0" borderId="0" xfId="1" applyAlignment="1">
      <alignment vertical="center"/>
    </xf>
    <xf numFmtId="0" fontId="6" fillId="0" borderId="0" xfId="1" applyAlignment="1">
      <alignment horizontal="center" vertical="center"/>
    </xf>
    <xf numFmtId="0" fontId="12" fillId="0" borderId="0" xfId="1" applyFont="1" applyAlignment="1">
      <alignment horizontal="center"/>
    </xf>
    <xf numFmtId="49" fontId="43" fillId="0" borderId="11" xfId="1496" applyNumberFormat="1" applyFont="1" applyBorder="1" applyAlignment="1">
      <alignment vertical="center"/>
    </xf>
    <xf numFmtId="0" fontId="6" fillId="0" borderId="0" xfId="107" applyAlignment="1">
      <alignment vertical="center"/>
    </xf>
    <xf numFmtId="0" fontId="43" fillId="0" borderId="0" xfId="1" applyFont="1" applyAlignment="1">
      <alignment vertical="center"/>
    </xf>
    <xf numFmtId="0" fontId="9" fillId="0" borderId="11" xfId="1496" quotePrefix="1" applyFont="1" applyBorder="1" applyAlignment="1">
      <alignment vertical="center"/>
    </xf>
    <xf numFmtId="0" fontId="43" fillId="0" borderId="11" xfId="1493" applyFont="1" applyBorder="1" applyAlignment="1">
      <alignment horizontal="left" vertical="top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 applyProtection="1">
      <alignment vertical="center"/>
      <protection locked="0"/>
    </xf>
    <xf numFmtId="0" fontId="6" fillId="0" borderId="0" xfId="1498" applyFont="1" applyAlignment="1">
      <alignment wrapText="1"/>
    </xf>
    <xf numFmtId="0" fontId="6" fillId="28" borderId="0" xfId="1498" applyFont="1" applyFill="1"/>
    <xf numFmtId="0" fontId="45" fillId="0" borderId="11" xfId="1496" applyFont="1" applyBorder="1" applyAlignment="1">
      <alignment vertical="center"/>
    </xf>
    <xf numFmtId="0" fontId="45" fillId="0" borderId="11" xfId="1493" applyFont="1" applyBorder="1" applyAlignment="1">
      <alignment horizontal="left" vertical="center"/>
    </xf>
    <xf numFmtId="0" fontId="45" fillId="0" borderId="0" xfId="1" applyFont="1" applyAlignment="1">
      <alignment vertical="center" wrapText="1"/>
    </xf>
    <xf numFmtId="0" fontId="43" fillId="0" borderId="11" xfId="1504" applyFont="1" applyBorder="1" applyAlignment="1">
      <alignment horizontal="left" vertical="center"/>
    </xf>
    <xf numFmtId="0" fontId="43" fillId="0" borderId="0" xfId="1500" applyFont="1" applyAlignment="1">
      <alignment vertical="center"/>
    </xf>
    <xf numFmtId="0" fontId="46" fillId="0" borderId="11" xfId="1" applyFont="1" applyBorder="1"/>
    <xf numFmtId="2" fontId="43" fillId="0" borderId="11" xfId="1493" applyNumberFormat="1" applyFont="1" applyBorder="1" applyAlignment="1">
      <alignment horizontal="center" vertical="center"/>
    </xf>
    <xf numFmtId="2" fontId="9" fillId="0" borderId="11" xfId="1493" applyNumberFormat="1" applyFont="1" applyBorder="1" applyAlignment="1">
      <alignment horizontal="center" vertical="center"/>
    </xf>
    <xf numFmtId="0" fontId="6" fillId="0" borderId="11" xfId="107" applyBorder="1" applyAlignment="1">
      <alignment vertical="center"/>
    </xf>
    <xf numFmtId="0" fontId="11" fillId="0" borderId="0" xfId="107" applyFont="1" applyAlignment="1">
      <alignment vertical="center"/>
    </xf>
    <xf numFmtId="0" fontId="46" fillId="0" borderId="11" xfId="107" applyFont="1" applyBorder="1" applyAlignment="1">
      <alignment vertical="center"/>
    </xf>
    <xf numFmtId="0" fontId="46" fillId="0" borderId="0" xfId="107" applyFont="1" applyAlignment="1">
      <alignment vertical="center"/>
    </xf>
    <xf numFmtId="0" fontId="11" fillId="0" borderId="11" xfId="1493" applyFont="1" applyBorder="1" applyAlignment="1">
      <alignment horizontal="left" vertical="center" wrapText="1"/>
    </xf>
    <xf numFmtId="2" fontId="6" fillId="0" borderId="11" xfId="1493" applyNumberFormat="1" applyFont="1" applyBorder="1" applyAlignment="1">
      <alignment horizontal="center" vertical="center" wrapText="1"/>
    </xf>
    <xf numFmtId="2" fontId="6" fillId="0" borderId="11" xfId="1498" applyNumberFormat="1" applyFont="1" applyBorder="1" applyAlignment="1">
      <alignment horizontal="center" vertical="center" wrapText="1"/>
    </xf>
    <xf numFmtId="2" fontId="11" fillId="0" borderId="11" xfId="1493" applyNumberFormat="1" applyFont="1" applyBorder="1" applyAlignment="1">
      <alignment horizontal="center" vertical="center" wrapText="1"/>
    </xf>
    <xf numFmtId="2" fontId="11" fillId="0" borderId="12" xfId="1493" applyNumberFormat="1" applyFont="1" applyBorder="1" applyAlignment="1">
      <alignment horizontal="center" vertical="center" wrapText="1"/>
    </xf>
    <xf numFmtId="3" fontId="11" fillId="0" borderId="11" xfId="1493" applyNumberFormat="1" applyFont="1" applyBorder="1" applyAlignment="1">
      <alignment vertical="center" wrapText="1"/>
    </xf>
    <xf numFmtId="0" fontId="6" fillId="0" borderId="11" xfId="1496" applyFont="1" applyBorder="1" applyAlignment="1">
      <alignment vertical="center"/>
    </xf>
    <xf numFmtId="0" fontId="6" fillId="0" borderId="11" xfId="1493" applyFont="1" applyBorder="1" applyAlignment="1">
      <alignment horizontal="left" vertical="center"/>
    </xf>
    <xf numFmtId="2" fontId="6" fillId="0" borderId="11" xfId="1493" applyNumberFormat="1" applyFont="1" applyBorder="1" applyAlignment="1">
      <alignment horizontal="center" vertical="center"/>
    </xf>
    <xf numFmtId="0" fontId="11" fillId="0" borderId="11" xfId="1493" applyFont="1" applyBorder="1" applyAlignment="1">
      <alignment horizontal="left" vertical="center"/>
    </xf>
    <xf numFmtId="2" fontId="11" fillId="0" borderId="11" xfId="1493" applyNumberFormat="1" applyFont="1" applyBorder="1" applyAlignment="1">
      <alignment horizontal="center" vertical="center"/>
    </xf>
    <xf numFmtId="49" fontId="6" fillId="0" borderId="11" xfId="1496" applyNumberFormat="1" applyFont="1" applyBorder="1" applyAlignment="1">
      <alignment vertical="center"/>
    </xf>
    <xf numFmtId="0" fontId="6" fillId="0" borderId="0" xfId="107" applyAlignment="1">
      <alignment vertical="center" wrapText="1"/>
    </xf>
    <xf numFmtId="49" fontId="6" fillId="0" borderId="11" xfId="1493" applyNumberFormat="1" applyFont="1" applyBorder="1" applyAlignment="1">
      <alignment horizontal="left" vertical="center"/>
    </xf>
    <xf numFmtId="2" fontId="6" fillId="0" borderId="11" xfId="107" applyNumberFormat="1" applyBorder="1" applyAlignment="1">
      <alignment horizontal="center" vertical="center"/>
    </xf>
    <xf numFmtId="2" fontId="43" fillId="0" borderId="0" xfId="1500" applyNumberFormat="1" applyFont="1" applyAlignment="1">
      <alignment horizontal="center" vertical="center"/>
    </xf>
    <xf numFmtId="2" fontId="43" fillId="0" borderId="11" xfId="1493" applyNumberFormat="1" applyFont="1" applyBorder="1" applyAlignment="1">
      <alignment horizontal="center" vertical="top"/>
    </xf>
    <xf numFmtId="2" fontId="45" fillId="0" borderId="11" xfId="1493" applyNumberFormat="1" applyFont="1" applyBorder="1" applyAlignment="1">
      <alignment horizontal="center" vertical="center"/>
    </xf>
    <xf numFmtId="2" fontId="43" fillId="0" borderId="11" xfId="1504" applyNumberFormat="1" applyFont="1" applyBorder="1" applyAlignment="1">
      <alignment horizontal="center" vertical="center"/>
    </xf>
    <xf numFmtId="3" fontId="47" fillId="0" borderId="11" xfId="1505" applyNumberFormat="1" applyFont="1" applyBorder="1" applyAlignment="1">
      <alignment vertical="center"/>
    </xf>
    <xf numFmtId="4" fontId="43" fillId="0" borderId="11" xfId="1493" applyNumberFormat="1" applyFont="1" applyBorder="1" applyAlignment="1">
      <alignment horizontal="center" vertical="center" wrapText="1"/>
    </xf>
    <xf numFmtId="4" fontId="43" fillId="0" borderId="11" xfId="1498" applyNumberFormat="1" applyFont="1" applyBorder="1" applyAlignment="1">
      <alignment horizontal="center" vertical="center" wrapText="1"/>
    </xf>
    <xf numFmtId="4" fontId="9" fillId="0" borderId="11" xfId="1493" applyNumberFormat="1" applyFont="1" applyBorder="1" applyAlignment="1">
      <alignment horizontal="center" vertical="center" wrapText="1"/>
    </xf>
    <xf numFmtId="4" fontId="9" fillId="0" borderId="12" xfId="1493" applyNumberFormat="1" applyFont="1" applyBorder="1" applyAlignment="1">
      <alignment horizontal="center" vertical="center" wrapText="1"/>
    </xf>
    <xf numFmtId="0" fontId="11" fillId="30" borderId="11" xfId="1496" applyFont="1" applyFill="1" applyBorder="1" applyAlignment="1">
      <alignment vertical="center"/>
    </xf>
    <xf numFmtId="0" fontId="9" fillId="30" borderId="11" xfId="1496" applyFont="1" applyFill="1" applyBorder="1" applyAlignment="1">
      <alignment vertical="center"/>
    </xf>
    <xf numFmtId="0" fontId="9" fillId="30" borderId="11" xfId="1493" applyFont="1" applyFill="1" applyBorder="1" applyAlignment="1">
      <alignment horizontal="left" vertical="center" wrapText="1"/>
    </xf>
    <xf numFmtId="0" fontId="11" fillId="30" borderId="11" xfId="1493" applyFont="1" applyFill="1" applyBorder="1" applyAlignment="1">
      <alignment horizontal="left" vertical="center" wrapText="1"/>
    </xf>
    <xf numFmtId="0" fontId="11" fillId="30" borderId="0" xfId="107" applyFont="1" applyFill="1" applyAlignment="1">
      <alignment vertical="center"/>
    </xf>
    <xf numFmtId="0" fontId="9" fillId="30" borderId="11" xfId="1493" applyFont="1" applyFill="1" applyBorder="1" applyAlignment="1">
      <alignment horizontal="left" vertical="center"/>
    </xf>
    <xf numFmtId="0" fontId="9" fillId="30" borderId="0" xfId="1" applyFont="1" applyFill="1" applyAlignment="1">
      <alignment vertical="center"/>
    </xf>
    <xf numFmtId="0" fontId="6" fillId="0" borderId="11" xfId="1" applyBorder="1" applyAlignment="1">
      <alignment horizontal="center" vertical="center" wrapText="1"/>
    </xf>
    <xf numFmtId="0" fontId="6" fillId="0" borderId="11" xfId="1" applyBorder="1" applyAlignment="1">
      <alignment horizontal="center" vertical="center"/>
    </xf>
    <xf numFmtId="2" fontId="6" fillId="0" borderId="11" xfId="107" applyNumberFormat="1" applyBorder="1" applyAlignment="1">
      <alignment vertical="center"/>
    </xf>
    <xf numFmtId="2" fontId="11" fillId="0" borderId="11" xfId="107" applyNumberFormat="1" applyFont="1" applyBorder="1" applyAlignment="1">
      <alignment vertical="center"/>
    </xf>
    <xf numFmtId="0" fontId="12" fillId="0" borderId="11" xfId="1" applyFont="1" applyBorder="1" applyAlignment="1">
      <alignment horizontal="center"/>
    </xf>
    <xf numFmtId="3" fontId="9" fillId="0" borderId="11" xfId="1500" applyNumberFormat="1" applyFont="1" applyBorder="1" applyAlignment="1">
      <alignment horizontal="right" vertical="center" wrapText="1"/>
    </xf>
    <xf numFmtId="0" fontId="6" fillId="0" borderId="11" xfId="1498" applyFont="1" applyBorder="1"/>
    <xf numFmtId="4" fontId="6" fillId="0" borderId="11" xfId="1498" applyNumberFormat="1" applyFont="1" applyBorder="1"/>
    <xf numFmtId="3" fontId="43" fillId="0" borderId="11" xfId="1493" applyNumberFormat="1" applyFont="1" applyBorder="1" applyAlignment="1">
      <alignment horizontal="center" vertical="center" wrapText="1"/>
    </xf>
    <xf numFmtId="0" fontId="6" fillId="28" borderId="11" xfId="1" applyFill="1" applyBorder="1" applyAlignment="1">
      <alignment vertical="center" wrapText="1"/>
    </xf>
    <xf numFmtId="0" fontId="9" fillId="28" borderId="11" xfId="1500" applyFont="1" applyFill="1" applyBorder="1" applyAlignment="1">
      <alignment horizontal="center" vertical="center" wrapText="1"/>
    </xf>
    <xf numFmtId="0" fontId="12" fillId="28" borderId="11" xfId="1" applyFont="1" applyFill="1" applyBorder="1" applyAlignment="1">
      <alignment horizontal="center"/>
    </xf>
    <xf numFmtId="4" fontId="43" fillId="28" borderId="11" xfId="1" applyNumberFormat="1" applyFont="1" applyFill="1" applyBorder="1" applyAlignment="1">
      <alignment vertical="center"/>
    </xf>
    <xf numFmtId="2" fontId="43" fillId="28" borderId="11" xfId="1493" applyNumberFormat="1" applyFont="1" applyFill="1" applyBorder="1" applyAlignment="1">
      <alignment horizontal="center" vertical="center"/>
    </xf>
    <xf numFmtId="3" fontId="9" fillId="28" borderId="11" xfId="1500" applyNumberFormat="1" applyFont="1" applyFill="1" applyBorder="1" applyAlignment="1">
      <alignment horizontal="right" vertical="center" wrapText="1"/>
    </xf>
    <xf numFmtId="0" fontId="12" fillId="28" borderId="0" xfId="1" applyFont="1" applyFill="1" applyAlignment="1">
      <alignment vertical="center"/>
    </xf>
    <xf numFmtId="0" fontId="11" fillId="0" borderId="11" xfId="1" applyFont="1" applyBorder="1" applyAlignment="1">
      <alignment vertical="center" wrapText="1"/>
    </xf>
    <xf numFmtId="0" fontId="11" fillId="0" borderId="11" xfId="1" applyFont="1" applyBorder="1" applyAlignment="1">
      <alignment horizontal="center" vertical="center" wrapText="1"/>
    </xf>
    <xf numFmtId="0" fontId="6" fillId="0" borderId="0" xfId="1498" applyFont="1" applyAlignment="1">
      <alignment horizontal="center"/>
    </xf>
    <xf numFmtId="0" fontId="6" fillId="0" borderId="11" xfId="1498" applyFont="1" applyBorder="1" applyAlignment="1">
      <alignment horizontal="center"/>
    </xf>
    <xf numFmtId="4" fontId="11" fillId="0" borderId="11" xfId="1498" applyNumberFormat="1" applyFont="1" applyBorder="1"/>
    <xf numFmtId="0" fontId="6" fillId="0" borderId="11" xfId="107" applyBorder="1" applyAlignment="1">
      <alignment horizontal="center" vertical="center"/>
    </xf>
    <xf numFmtId="3" fontId="6" fillId="0" borderId="11" xfId="1501" applyNumberFormat="1" applyFont="1" applyBorder="1" applyAlignment="1">
      <alignment horizontal="center" vertical="center" wrapText="1"/>
    </xf>
    <xf numFmtId="0" fontId="46" fillId="0" borderId="0" xfId="107" applyFont="1" applyAlignment="1">
      <alignment horizontal="center" vertical="center"/>
    </xf>
    <xf numFmtId="0" fontId="6" fillId="0" borderId="0" xfId="107" applyAlignment="1">
      <alignment horizontal="center" vertical="center"/>
    </xf>
    <xf numFmtId="4" fontId="6" fillId="29" borderId="11" xfId="1498" applyNumberFormat="1" applyFont="1" applyFill="1" applyBorder="1"/>
    <xf numFmtId="9" fontId="6" fillId="0" borderId="11" xfId="1507" applyFont="1" applyBorder="1" applyAlignment="1">
      <alignment horizontal="center"/>
    </xf>
    <xf numFmtId="0" fontId="6" fillId="29" borderId="11" xfId="1496" applyFont="1" applyFill="1" applyBorder="1" applyAlignment="1">
      <alignment vertical="center"/>
    </xf>
    <xf numFmtId="0" fontId="6" fillId="29" borderId="11" xfId="1493" applyFont="1" applyFill="1" applyBorder="1" applyAlignment="1">
      <alignment horizontal="left" vertical="center"/>
    </xf>
    <xf numFmtId="2" fontId="6" fillId="29" borderId="11" xfId="1493" applyNumberFormat="1" applyFont="1" applyFill="1" applyBorder="1" applyAlignment="1">
      <alignment horizontal="center" vertical="center"/>
    </xf>
    <xf numFmtId="2" fontId="6" fillId="29" borderId="11" xfId="107" applyNumberFormat="1" applyFill="1" applyBorder="1" applyAlignment="1">
      <alignment vertical="center"/>
    </xf>
    <xf numFmtId="2" fontId="6" fillId="29" borderId="11" xfId="107" applyNumberFormat="1" applyFill="1" applyBorder="1" applyAlignment="1">
      <alignment horizontal="center" vertical="center"/>
    </xf>
    <xf numFmtId="9" fontId="6" fillId="0" borderId="11" xfId="1507" applyFont="1" applyBorder="1" applyAlignment="1">
      <alignment vertical="center"/>
    </xf>
    <xf numFmtId="0" fontId="43" fillId="0" borderId="11" xfId="1" applyFont="1" applyBorder="1" applyAlignment="1">
      <alignment vertical="center"/>
    </xf>
    <xf numFmtId="9" fontId="43" fillId="0" borderId="11" xfId="1507" applyFont="1" applyBorder="1" applyAlignment="1">
      <alignment horizontal="center" vertical="center"/>
    </xf>
    <xf numFmtId="3" fontId="9" fillId="0" borderId="11" xfId="1493" applyNumberFormat="1" applyFont="1" applyBorder="1" applyAlignment="1">
      <alignment vertical="center" wrapText="1"/>
    </xf>
    <xf numFmtId="0" fontId="9" fillId="0" borderId="11" xfId="1496" applyFont="1" applyBorder="1" applyAlignment="1">
      <alignment horizontal="center" vertical="center" wrapText="1"/>
    </xf>
    <xf numFmtId="0" fontId="9" fillId="0" borderId="11" xfId="1493" applyFont="1" applyBorder="1" applyAlignment="1">
      <alignment horizontal="center" vertical="center" wrapText="1"/>
    </xf>
    <xf numFmtId="3" fontId="11" fillId="0" borderId="13" xfId="110" applyNumberFormat="1" applyFont="1" applyBorder="1" applyAlignment="1">
      <alignment horizontal="center" vertical="center" wrapText="1"/>
    </xf>
    <xf numFmtId="3" fontId="11" fillId="0" borderId="14" xfId="110" applyNumberFormat="1" applyFont="1" applyBorder="1" applyAlignment="1">
      <alignment horizontal="center" vertical="center" wrapText="1"/>
    </xf>
    <xf numFmtId="0" fontId="11" fillId="0" borderId="11" xfId="1496" applyFont="1" applyBorder="1" applyAlignment="1">
      <alignment horizontal="center" vertical="center" wrapText="1"/>
    </xf>
    <xf numFmtId="0" fontId="11" fillId="0" borderId="11" xfId="1493" applyFont="1" applyBorder="1" applyAlignment="1">
      <alignment horizontal="center" vertical="center" wrapText="1"/>
    </xf>
    <xf numFmtId="3" fontId="11" fillId="29" borderId="11" xfId="110" applyNumberFormat="1" applyFont="1" applyFill="1" applyBorder="1" applyAlignment="1">
      <alignment horizontal="center" vertical="center" wrapText="1"/>
    </xf>
  </cellXfs>
  <cellStyles count="1508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2 2" xfId="54"/>
    <cellStyle name="Calculation 3" xfId="55"/>
    <cellStyle name="Calculation 3 2" xfId="56"/>
    <cellStyle name="Check Cell 2" xfId="57"/>
    <cellStyle name="Check Cell 3" xfId="58"/>
    <cellStyle name="Comma 2" xfId="59"/>
    <cellStyle name="Comma 2 2" xfId="60"/>
    <cellStyle name="Comma 2 2 2" xfId="61"/>
    <cellStyle name="Comma 2 2 2 2" xfId="62"/>
    <cellStyle name="Comma 2 2 3" xfId="63"/>
    <cellStyle name="Comma 2 3" xfId="64"/>
    <cellStyle name="Comma 2 3 2" xfId="65"/>
    <cellStyle name="Comma 2 4" xfId="66"/>
    <cellStyle name="Comma 2 5" xfId="67"/>
    <cellStyle name="Comma 3" xfId="68"/>
    <cellStyle name="controle variabele" xfId="69"/>
    <cellStyle name="Currency 2" xfId="70"/>
    <cellStyle name="database" xfId="71"/>
    <cellStyle name="exogeen percentage" xfId="72"/>
    <cellStyle name="exogene waarde" xfId="73"/>
    <cellStyle name="Explanatory Text 2" xfId="74"/>
    <cellStyle name="Explanatory Text 3" xfId="75"/>
    <cellStyle name="Explanatory Text 4" xfId="76"/>
    <cellStyle name="Good 2" xfId="77"/>
    <cellStyle name="Good 2 2" xfId="78"/>
    <cellStyle name="Good 2 3" xfId="79"/>
    <cellStyle name="Good 3" xfId="80"/>
    <cellStyle name="Good 4" xfId="81"/>
    <cellStyle name="Good 5" xfId="82"/>
    <cellStyle name="Heading 1 2" xfId="83"/>
    <cellStyle name="Heading 1 3" xfId="84"/>
    <cellStyle name="Heading 2 2" xfId="85"/>
    <cellStyle name="Heading 2 3" xfId="86"/>
    <cellStyle name="Heading 3 2" xfId="87"/>
    <cellStyle name="Heading 3 3" xfId="88"/>
    <cellStyle name="Heading 4 2" xfId="89"/>
    <cellStyle name="Heading 4 3" xfId="90"/>
    <cellStyle name="Hyperlink 2" xfId="91"/>
    <cellStyle name="Hyperlink 2 2" xfId="92"/>
    <cellStyle name="Input 2" xfId="93"/>
    <cellStyle name="Input 2 2" xfId="94"/>
    <cellStyle name="Input 3" xfId="95"/>
    <cellStyle name="Input 3 2" xfId="96"/>
    <cellStyle name="Linked Cell 2" xfId="97"/>
    <cellStyle name="Linked Cell 3" xfId="98"/>
    <cellStyle name="naam van variabele" xfId="99"/>
    <cellStyle name="Neutral 2" xfId="100"/>
    <cellStyle name="Neutral 2 2" xfId="101"/>
    <cellStyle name="Neutral 2 3" xfId="102"/>
    <cellStyle name="Neutral 3" xfId="103"/>
    <cellStyle name="Neutral 4" xfId="104"/>
    <cellStyle name="Neutral 5" xfId="105"/>
    <cellStyle name="Normal 1" xfId="106"/>
    <cellStyle name="Normal 10" xfId="107"/>
    <cellStyle name="Normal 10 2" xfId="108"/>
    <cellStyle name="Normal 10 3" xfId="109"/>
    <cellStyle name="Normal 11" xfId="110"/>
    <cellStyle name="Normal 11 2" xfId="111"/>
    <cellStyle name="Normal 11 2 2" xfId="112"/>
    <cellStyle name="Normal 11 2 3" xfId="113"/>
    <cellStyle name="Normal 11 3" xfId="114"/>
    <cellStyle name="Normal 12" xfId="115"/>
    <cellStyle name="Normal 12 2" xfId="116"/>
    <cellStyle name="Normal 12 3" xfId="117"/>
    <cellStyle name="Normal 13" xfId="118"/>
    <cellStyle name="Normal 13 2" xfId="119"/>
    <cellStyle name="Normal 13 3" xfId="120"/>
    <cellStyle name="Normal 14" xfId="121"/>
    <cellStyle name="Normal 14 10" xfId="122"/>
    <cellStyle name="Normal 14 10 2" xfId="123"/>
    <cellStyle name="Normal 14 11" xfId="124"/>
    <cellStyle name="Normal 14 11 2" xfId="125"/>
    <cellStyle name="Normal 14 12" xfId="126"/>
    <cellStyle name="Normal 14 13" xfId="1492"/>
    <cellStyle name="Normal 14 2" xfId="127"/>
    <cellStyle name="Normal 14 2 2" xfId="128"/>
    <cellStyle name="Normal 14 2 2 2" xfId="129"/>
    <cellStyle name="Normal 14 2 2 2 2" xfId="130"/>
    <cellStyle name="Normal 14 2 2 2 2 2" xfId="131"/>
    <cellStyle name="Normal 14 2 2 2 2 2 2" xfId="132"/>
    <cellStyle name="Normal 14 2 2 2 2 3" xfId="133"/>
    <cellStyle name="Normal 14 2 2 2 3" xfId="134"/>
    <cellStyle name="Normal 14 2 2 2 3 2" xfId="135"/>
    <cellStyle name="Normal 14 2 2 2 4" xfId="136"/>
    <cellStyle name="Normal 14 2 2 3" xfId="137"/>
    <cellStyle name="Normal 14 2 2 3 2" xfId="138"/>
    <cellStyle name="Normal 14 2 2 3 2 2" xfId="139"/>
    <cellStyle name="Normal 14 2 2 3 3" xfId="140"/>
    <cellStyle name="Normal 14 2 2 4" xfId="141"/>
    <cellStyle name="Normal 14 2 2 4 2" xfId="142"/>
    <cellStyle name="Normal 14 2 2 5" xfId="143"/>
    <cellStyle name="Normal 14 2 3" xfId="144"/>
    <cellStyle name="Normal 14 2 3 2" xfId="145"/>
    <cellStyle name="Normal 14 2 3 2 2" xfId="146"/>
    <cellStyle name="Normal 14 2 3 2 2 2" xfId="147"/>
    <cellStyle name="Normal 14 2 3 2 3" xfId="148"/>
    <cellStyle name="Normal 14 2 3 3" xfId="149"/>
    <cellStyle name="Normal 14 2 3 3 2" xfId="150"/>
    <cellStyle name="Normal 14 2 3 4" xfId="151"/>
    <cellStyle name="Normal 14 2 4" xfId="152"/>
    <cellStyle name="Normal 14 2 4 2" xfId="153"/>
    <cellStyle name="Normal 14 2 4 2 2" xfId="154"/>
    <cellStyle name="Normal 14 2 4 3" xfId="155"/>
    <cellStyle name="Normal 14 2 5" xfId="156"/>
    <cellStyle name="Normal 14 2 5 2" xfId="157"/>
    <cellStyle name="Normal 14 2 6" xfId="158"/>
    <cellStyle name="Normal 14 2 6 2" xfId="159"/>
    <cellStyle name="Normal 14 2 7" xfId="160"/>
    <cellStyle name="Normal 14 3" xfId="161"/>
    <cellStyle name="Normal 14 3 2" xfId="162"/>
    <cellStyle name="Normal 14 3 2 2" xfId="163"/>
    <cellStyle name="Normal 14 3 2 2 2" xfId="164"/>
    <cellStyle name="Normal 14 3 2 2 2 2" xfId="165"/>
    <cellStyle name="Normal 14 3 2 2 3" xfId="166"/>
    <cellStyle name="Normal 14 3 2 3" xfId="167"/>
    <cellStyle name="Normal 14 3 2 3 2" xfId="168"/>
    <cellStyle name="Normal 14 3 2 4" xfId="169"/>
    <cellStyle name="Normal 14 3 3" xfId="170"/>
    <cellStyle name="Normal 14 3 3 2" xfId="171"/>
    <cellStyle name="Normal 14 3 3 2 2" xfId="172"/>
    <cellStyle name="Normal 14 3 3 3" xfId="173"/>
    <cellStyle name="Normal 14 3 4" xfId="174"/>
    <cellStyle name="Normal 14 3 4 2" xfId="175"/>
    <cellStyle name="Normal 14 3 5" xfId="176"/>
    <cellStyle name="Normal 14 4" xfId="177"/>
    <cellStyle name="Normal 14 4 2" xfId="178"/>
    <cellStyle name="Normal 14 4 2 2" xfId="179"/>
    <cellStyle name="Normal 14 4 2 2 2" xfId="180"/>
    <cellStyle name="Normal 14 4 2 3" xfId="181"/>
    <cellStyle name="Normal 14 4 3" xfId="182"/>
    <cellStyle name="Normal 14 4 3 2" xfId="183"/>
    <cellStyle name="Normal 14 4 4" xfId="184"/>
    <cellStyle name="Normal 14 5" xfId="185"/>
    <cellStyle name="Normal 14 5 2" xfId="186"/>
    <cellStyle name="Normal 14 5 2 2" xfId="187"/>
    <cellStyle name="Normal 14 5 2 2 2" xfId="188"/>
    <cellStyle name="Normal 14 5 2 3" xfId="189"/>
    <cellStyle name="Normal 14 5 3" xfId="190"/>
    <cellStyle name="Normal 14 5 3 2" xfId="191"/>
    <cellStyle name="Normal 14 5 4" xfId="192"/>
    <cellStyle name="Normal 14 6" xfId="193"/>
    <cellStyle name="Normal 14 6 2" xfId="194"/>
    <cellStyle name="Normal 14 6 2 2" xfId="195"/>
    <cellStyle name="Normal 14 6 2 2 2" xfId="196"/>
    <cellStyle name="Normal 14 6 2 2 2 2" xfId="197"/>
    <cellStyle name="Normal 14 6 2 2 3" xfId="198"/>
    <cellStyle name="Normal 14 6 2 3" xfId="199"/>
    <cellStyle name="Normal 14 6 2 3 2" xfId="200"/>
    <cellStyle name="Normal 14 6 2 4" xfId="201"/>
    <cellStyle name="Normal 14 6 3" xfId="202"/>
    <cellStyle name="Normal 14 6 3 2" xfId="203"/>
    <cellStyle name="Normal 14 6 3 2 2" xfId="204"/>
    <cellStyle name="Normal 14 6 3 2 2 2" xfId="205"/>
    <cellStyle name="Normal 14 6 3 2 3" xfId="206"/>
    <cellStyle name="Normal 14 6 3 3" xfId="207"/>
    <cellStyle name="Normal 14 6 3 3 2" xfId="208"/>
    <cellStyle name="Normal 14 6 3 4" xfId="209"/>
    <cellStyle name="Normal 14 6 4" xfId="210"/>
    <cellStyle name="Normal 14 6 4 2" xfId="211"/>
    <cellStyle name="Normal 14 6 4 2 2" xfId="212"/>
    <cellStyle name="Normal 14 6 4 3" xfId="213"/>
    <cellStyle name="Normal 14 6 5" xfId="214"/>
    <cellStyle name="Normal 14 6 5 2" xfId="215"/>
    <cellStyle name="Normal 14 6 6" xfId="216"/>
    <cellStyle name="Normal 14 7" xfId="217"/>
    <cellStyle name="Normal 14 7 2" xfId="218"/>
    <cellStyle name="Normal 14 7 2 2" xfId="219"/>
    <cellStyle name="Normal 14 7 2 2 2" xfId="220"/>
    <cellStyle name="Normal 14 7 2 3" xfId="221"/>
    <cellStyle name="Normal 14 7 3" xfId="222"/>
    <cellStyle name="Normal 14 7 3 2" xfId="223"/>
    <cellStyle name="Normal 14 7 4" xfId="224"/>
    <cellStyle name="Normal 14 8" xfId="225"/>
    <cellStyle name="Normal 14 8 2" xfId="226"/>
    <cellStyle name="Normal 14 8 2 2" xfId="227"/>
    <cellStyle name="Normal 14 8 2 2 2" xfId="228"/>
    <cellStyle name="Normal 14 8 2 3" xfId="229"/>
    <cellStyle name="Normal 14 8 3" xfId="230"/>
    <cellStyle name="Normal 14 8 3 2" xfId="231"/>
    <cellStyle name="Normal 14 8 4" xfId="232"/>
    <cellStyle name="Normal 14 9" xfId="233"/>
    <cellStyle name="Normal 14 9 2" xfId="234"/>
    <cellStyle name="Normal 14 9 2 2" xfId="235"/>
    <cellStyle name="Normal 14 9 3" xfId="236"/>
    <cellStyle name="Normal 15" xfId="237"/>
    <cellStyle name="Normal 15 2" xfId="238"/>
    <cellStyle name="Normal 15 2 2" xfId="239"/>
    <cellStyle name="Normal 15 2 2 2" xfId="240"/>
    <cellStyle name="Normal 15 2 2 2 2" xfId="241"/>
    <cellStyle name="Normal 15 2 2 2 2 2" xfId="242"/>
    <cellStyle name="Normal 15 2 2 2 2 2 2" xfId="243"/>
    <cellStyle name="Normal 15 2 2 2 2 2 2 2" xfId="244"/>
    <cellStyle name="Normal 15 2 2 2 2 2 3" xfId="245"/>
    <cellStyle name="Normal 15 2 2 2 2 3" xfId="246"/>
    <cellStyle name="Normal 15 2 2 2 2 3 2" xfId="247"/>
    <cellStyle name="Normal 15 2 2 2 2 4" xfId="248"/>
    <cellStyle name="Normal 15 2 2 2 3" xfId="249"/>
    <cellStyle name="Normal 15 2 2 2 3 2" xfId="250"/>
    <cellStyle name="Normal 15 2 2 2 3 2 2" xfId="251"/>
    <cellStyle name="Normal 15 2 2 2 3 3" xfId="252"/>
    <cellStyle name="Normal 15 2 2 2 4" xfId="253"/>
    <cellStyle name="Normal 15 2 2 2 4 2" xfId="254"/>
    <cellStyle name="Normal 15 2 2 2 5" xfId="255"/>
    <cellStyle name="Normal 15 2 2 3" xfId="256"/>
    <cellStyle name="Normal 15 2 2 3 2" xfId="257"/>
    <cellStyle name="Normal 15 2 2 3 2 2" xfId="258"/>
    <cellStyle name="Normal 15 2 2 3 2 2 2" xfId="259"/>
    <cellStyle name="Normal 15 2 2 3 2 3" xfId="260"/>
    <cellStyle name="Normal 15 2 2 3 3" xfId="261"/>
    <cellStyle name="Normal 15 2 2 3 3 2" xfId="262"/>
    <cellStyle name="Normal 15 2 2 3 4" xfId="263"/>
    <cellStyle name="Normal 15 2 2 4" xfId="264"/>
    <cellStyle name="Normal 15 2 2 4 2" xfId="265"/>
    <cellStyle name="Normal 15 2 2 4 2 2" xfId="266"/>
    <cellStyle name="Normal 15 2 2 4 3" xfId="267"/>
    <cellStyle name="Normal 15 2 2 5" xfId="268"/>
    <cellStyle name="Normal 15 2 2 5 2" xfId="269"/>
    <cellStyle name="Normal 15 2 2 6" xfId="270"/>
    <cellStyle name="Normal 15 2 3" xfId="271"/>
    <cellStyle name="Normal 15 2 3 2" xfId="272"/>
    <cellStyle name="Normal 15 2 3 2 2" xfId="273"/>
    <cellStyle name="Normal 15 2 3 2 2 2" xfId="274"/>
    <cellStyle name="Normal 15 2 3 2 2 2 2" xfId="275"/>
    <cellStyle name="Normal 15 2 3 2 2 3" xfId="276"/>
    <cellStyle name="Normal 15 2 3 2 3" xfId="277"/>
    <cellStyle name="Normal 15 2 3 2 3 2" xfId="278"/>
    <cellStyle name="Normal 15 2 3 2 4" xfId="279"/>
    <cellStyle name="Normal 15 2 3 3" xfId="280"/>
    <cellStyle name="Normal 15 2 3 3 2" xfId="281"/>
    <cellStyle name="Normal 15 2 3 3 2 2" xfId="282"/>
    <cellStyle name="Normal 15 2 3 3 3" xfId="283"/>
    <cellStyle name="Normal 15 2 3 4" xfId="284"/>
    <cellStyle name="Normal 15 2 3 4 2" xfId="285"/>
    <cellStyle name="Normal 15 2 3 5" xfId="286"/>
    <cellStyle name="Normal 15 2 4" xfId="287"/>
    <cellStyle name="Normal 15 2 4 2" xfId="288"/>
    <cellStyle name="Normal 15 2 4 2 2" xfId="289"/>
    <cellStyle name="Normal 15 2 4 2 2 2" xfId="290"/>
    <cellStyle name="Normal 15 2 4 2 3" xfId="291"/>
    <cellStyle name="Normal 15 2 4 3" xfId="292"/>
    <cellStyle name="Normal 15 2 4 3 2" xfId="293"/>
    <cellStyle name="Normal 15 2 4 4" xfId="294"/>
    <cellStyle name="Normal 15 2 5" xfId="295"/>
    <cellStyle name="Normal 15 2 5 2" xfId="296"/>
    <cellStyle name="Normal 15 2 5 2 2" xfId="297"/>
    <cellStyle name="Normal 15 2 5 2 2 2" xfId="298"/>
    <cellStyle name="Normal 15 2 5 2 3" xfId="299"/>
    <cellStyle name="Normal 15 2 5 3" xfId="300"/>
    <cellStyle name="Normal 15 2 5 3 2" xfId="301"/>
    <cellStyle name="Normal 15 2 5 4" xfId="302"/>
    <cellStyle name="Normal 15 2 6" xfId="303"/>
    <cellStyle name="Normal 15 2 6 2" xfId="304"/>
    <cellStyle name="Normal 15 2 6 2 2" xfId="305"/>
    <cellStyle name="Normal 15 2 6 3" xfId="306"/>
    <cellStyle name="Normal 15 2 7" xfId="307"/>
    <cellStyle name="Normal 15 2 7 2" xfId="308"/>
    <cellStyle name="Normal 15 2 8" xfId="309"/>
    <cellStyle name="Normal 15 3" xfId="310"/>
    <cellStyle name="Normal 15 4" xfId="311"/>
    <cellStyle name="Normal 16" xfId="312"/>
    <cellStyle name="Normal 17" xfId="313"/>
    <cellStyle name="Normal 18" xfId="314"/>
    <cellStyle name="Normal 19" xfId="315"/>
    <cellStyle name="Normal 2" xfId="316"/>
    <cellStyle name="Normal 2 10" xfId="317"/>
    <cellStyle name="Normal 2 11" xfId="318"/>
    <cellStyle name="Normal 2 12" xfId="319"/>
    <cellStyle name="Normal 2 12 2" xfId="320"/>
    <cellStyle name="Normal 2 12 2 2" xfId="321"/>
    <cellStyle name="Normal 2 12 2 2 2" xfId="322"/>
    <cellStyle name="Normal 2 12 2 2 2 2" xfId="323"/>
    <cellStyle name="Normal 2 12 2 2 2 2 2" xfId="324"/>
    <cellStyle name="Normal 2 12 2 2 2 3" xfId="325"/>
    <cellStyle name="Normal 2 12 2 2 3" xfId="326"/>
    <cellStyle name="Normal 2 12 2 2 3 2" xfId="327"/>
    <cellStyle name="Normal 2 12 2 2 4" xfId="328"/>
    <cellStyle name="Normal 2 12 2 3" xfId="329"/>
    <cellStyle name="Normal 2 12 2 3 2" xfId="330"/>
    <cellStyle name="Normal 2 12 2 3 2 2" xfId="331"/>
    <cellStyle name="Normal 2 12 2 3 3" xfId="332"/>
    <cellStyle name="Normal 2 12 2 4" xfId="333"/>
    <cellStyle name="Normal 2 12 2 4 2" xfId="334"/>
    <cellStyle name="Normal 2 12 2 5" xfId="335"/>
    <cellStyle name="Normal 2 12 3" xfId="336"/>
    <cellStyle name="Normal 2 12 3 2" xfId="337"/>
    <cellStyle name="Normal 2 12 3 2 2" xfId="338"/>
    <cellStyle name="Normal 2 12 3 2 2 2" xfId="339"/>
    <cellStyle name="Normal 2 12 3 2 3" xfId="340"/>
    <cellStyle name="Normal 2 12 3 3" xfId="341"/>
    <cellStyle name="Normal 2 12 3 3 2" xfId="342"/>
    <cellStyle name="Normal 2 12 3 4" xfId="343"/>
    <cellStyle name="Normal 2 12 4" xfId="344"/>
    <cellStyle name="Normal 2 12 4 2" xfId="345"/>
    <cellStyle name="Normal 2 12 4 2 2" xfId="346"/>
    <cellStyle name="Normal 2 12 4 3" xfId="347"/>
    <cellStyle name="Normal 2 12 5" xfId="348"/>
    <cellStyle name="Normal 2 12 5 2" xfId="349"/>
    <cellStyle name="Normal 2 12 6" xfId="350"/>
    <cellStyle name="Normal 2 13" xfId="351"/>
    <cellStyle name="Normal 2 13 2" xfId="352"/>
    <cellStyle name="Normal 2 13 2 2" xfId="353"/>
    <cellStyle name="Normal 2 13 2 2 2" xfId="354"/>
    <cellStyle name="Normal 2 13 2 2 2 2" xfId="355"/>
    <cellStyle name="Normal 2 13 2 2 3" xfId="356"/>
    <cellStyle name="Normal 2 13 2 3" xfId="357"/>
    <cellStyle name="Normal 2 13 2 3 2" xfId="358"/>
    <cellStyle name="Normal 2 13 2 4" xfId="359"/>
    <cellStyle name="Normal 2 13 3" xfId="360"/>
    <cellStyle name="Normal 2 13 3 2" xfId="361"/>
    <cellStyle name="Normal 2 13 3 2 2" xfId="362"/>
    <cellStyle name="Normal 2 13 3 3" xfId="363"/>
    <cellStyle name="Normal 2 13 4" xfId="364"/>
    <cellStyle name="Normal 2 13 4 2" xfId="365"/>
    <cellStyle name="Normal 2 13 5" xfId="366"/>
    <cellStyle name="Normal 2 14" xfId="367"/>
    <cellStyle name="Normal 2 14 2" xfId="368"/>
    <cellStyle name="Normal 2 14 2 2" xfId="369"/>
    <cellStyle name="Normal 2 14 2 2 2" xfId="370"/>
    <cellStyle name="Normal 2 14 2 3" xfId="371"/>
    <cellStyle name="Normal 2 14 3" xfId="372"/>
    <cellStyle name="Normal 2 14 3 2" xfId="373"/>
    <cellStyle name="Normal 2 14 4" xfId="374"/>
    <cellStyle name="Normal 2 15" xfId="375"/>
    <cellStyle name="Normal 2 16" xfId="376"/>
    <cellStyle name="Normal 2 16 2" xfId="377"/>
    <cellStyle name="Normal 2 16 2 2" xfId="378"/>
    <cellStyle name="Normal 2 16 2 2 2" xfId="379"/>
    <cellStyle name="Normal 2 16 2 3" xfId="380"/>
    <cellStyle name="Normal 2 16 3" xfId="381"/>
    <cellStyle name="Normal 2 16 3 2" xfId="382"/>
    <cellStyle name="Normal 2 16 4" xfId="383"/>
    <cellStyle name="Normal 2 17" xfId="384"/>
    <cellStyle name="Normal 2 2" xfId="385"/>
    <cellStyle name="Normal 2 2 2" xfId="386"/>
    <cellStyle name="Normal 2 3" xfId="387"/>
    <cellStyle name="Normal 2 4" xfId="388"/>
    <cellStyle name="Normal 2 5" xfId="389"/>
    <cellStyle name="Normal 2 6" xfId="390"/>
    <cellStyle name="Normal 2 7" xfId="391"/>
    <cellStyle name="Normal 2 8" xfId="392"/>
    <cellStyle name="Normal 2 9" xfId="393"/>
    <cellStyle name="Normal 20" xfId="394"/>
    <cellStyle name="Normal 20 2" xfId="395"/>
    <cellStyle name="Normal 20 3" xfId="396"/>
    <cellStyle name="Normal 21" xfId="397"/>
    <cellStyle name="Normal 21 10" xfId="398"/>
    <cellStyle name="Normal 21 2" xfId="399"/>
    <cellStyle name="Normal 21 2 2" xfId="400"/>
    <cellStyle name="Normal 21 2 2 2" xfId="401"/>
    <cellStyle name="Normal 21 2 2 2 2" xfId="402"/>
    <cellStyle name="Normal 21 2 2 2 2 2" xfId="403"/>
    <cellStyle name="Normal 21 2 2 2 2 2 2" xfId="404"/>
    <cellStyle name="Normal 21 2 2 2 2 2 2 2" xfId="405"/>
    <cellStyle name="Normal 21 2 2 2 2 2 3" xfId="406"/>
    <cellStyle name="Normal 21 2 2 2 2 3" xfId="407"/>
    <cellStyle name="Normal 21 2 2 2 2 3 2" xfId="408"/>
    <cellStyle name="Normal 21 2 2 2 2 4" xfId="409"/>
    <cellStyle name="Normal 21 2 2 2 3" xfId="410"/>
    <cellStyle name="Normal 21 2 2 2 3 2" xfId="411"/>
    <cellStyle name="Normal 21 2 2 2 3 2 2" xfId="412"/>
    <cellStyle name="Normal 21 2 2 2 3 3" xfId="413"/>
    <cellStyle name="Normal 21 2 2 2 4" xfId="414"/>
    <cellStyle name="Normal 21 2 2 2 4 2" xfId="415"/>
    <cellStyle name="Normal 21 2 2 2 5" xfId="416"/>
    <cellStyle name="Normal 21 2 2 3" xfId="417"/>
    <cellStyle name="Normal 21 2 2 3 2" xfId="418"/>
    <cellStyle name="Normal 21 2 2 3 2 2" xfId="419"/>
    <cellStyle name="Normal 21 2 2 3 2 2 2" xfId="420"/>
    <cellStyle name="Normal 21 2 2 3 2 3" xfId="421"/>
    <cellStyle name="Normal 21 2 2 3 3" xfId="422"/>
    <cellStyle name="Normal 21 2 2 3 3 2" xfId="423"/>
    <cellStyle name="Normal 21 2 2 3 4" xfId="424"/>
    <cellStyle name="Normal 21 2 2 4" xfId="425"/>
    <cellStyle name="Normal 21 2 2 4 2" xfId="426"/>
    <cellStyle name="Normal 21 2 2 4 2 2" xfId="427"/>
    <cellStyle name="Normal 21 2 2 4 3" xfId="428"/>
    <cellStyle name="Normal 21 2 2 5" xfId="429"/>
    <cellStyle name="Normal 21 2 2 5 2" xfId="430"/>
    <cellStyle name="Normal 21 2 2 6" xfId="431"/>
    <cellStyle name="Normal 21 2 3" xfId="432"/>
    <cellStyle name="Normal 21 2 3 2" xfId="433"/>
    <cellStyle name="Normal 21 2 3 2 2" xfId="434"/>
    <cellStyle name="Normal 21 2 3 2 2 2" xfId="435"/>
    <cellStyle name="Normal 21 2 3 2 2 2 2" xfId="436"/>
    <cellStyle name="Normal 21 2 3 2 2 3" xfId="437"/>
    <cellStyle name="Normal 21 2 3 2 3" xfId="438"/>
    <cellStyle name="Normal 21 2 3 2 3 2" xfId="439"/>
    <cellStyle name="Normal 21 2 3 2 4" xfId="440"/>
    <cellStyle name="Normal 21 2 3 3" xfId="441"/>
    <cellStyle name="Normal 21 2 3 3 2" xfId="442"/>
    <cellStyle name="Normal 21 2 3 3 2 2" xfId="443"/>
    <cellStyle name="Normal 21 2 3 3 3" xfId="444"/>
    <cellStyle name="Normal 21 2 3 4" xfId="445"/>
    <cellStyle name="Normal 21 2 3 4 2" xfId="446"/>
    <cellStyle name="Normal 21 2 3 5" xfId="447"/>
    <cellStyle name="Normal 21 2 4" xfId="448"/>
    <cellStyle name="Normal 21 2 4 2" xfId="449"/>
    <cellStyle name="Normal 21 2 4 2 2" xfId="450"/>
    <cellStyle name="Normal 21 2 4 2 2 2" xfId="451"/>
    <cellStyle name="Normal 21 2 4 2 3" xfId="452"/>
    <cellStyle name="Normal 21 2 4 3" xfId="453"/>
    <cellStyle name="Normal 21 2 4 3 2" xfId="454"/>
    <cellStyle name="Normal 21 2 4 4" xfId="455"/>
    <cellStyle name="Normal 21 2 5" xfId="456"/>
    <cellStyle name="Normal 21 2 5 2" xfId="457"/>
    <cellStyle name="Normal 21 2 5 2 2" xfId="458"/>
    <cellStyle name="Normal 21 2 5 2 2 2" xfId="459"/>
    <cellStyle name="Normal 21 2 5 2 3" xfId="460"/>
    <cellStyle name="Normal 21 2 5 3" xfId="461"/>
    <cellStyle name="Normal 21 2 5 3 2" xfId="462"/>
    <cellStyle name="Normal 21 2 5 4" xfId="463"/>
    <cellStyle name="Normal 21 2 6" xfId="464"/>
    <cellStyle name="Normal 21 2 6 2" xfId="465"/>
    <cellStyle name="Normal 21 2 6 2 2" xfId="466"/>
    <cellStyle name="Normal 21 2 6 3" xfId="467"/>
    <cellStyle name="Normal 21 2 7" xfId="468"/>
    <cellStyle name="Normal 21 2 7 2" xfId="469"/>
    <cellStyle name="Normal 21 2 8" xfId="470"/>
    <cellStyle name="Normal 21 3" xfId="471"/>
    <cellStyle name="Normal 21 3 2" xfId="472"/>
    <cellStyle name="Normal 21 3 2 2" xfId="473"/>
    <cellStyle name="Normal 21 3 2 2 2" xfId="474"/>
    <cellStyle name="Normal 21 3 2 2 2 2" xfId="475"/>
    <cellStyle name="Normal 21 3 2 2 2 2 2" xfId="476"/>
    <cellStyle name="Normal 21 3 2 2 2 3" xfId="477"/>
    <cellStyle name="Normal 21 3 2 2 3" xfId="478"/>
    <cellStyle name="Normal 21 3 2 2 3 2" xfId="479"/>
    <cellStyle name="Normal 21 3 2 2 4" xfId="480"/>
    <cellStyle name="Normal 21 3 2 3" xfId="481"/>
    <cellStyle name="Normal 21 3 2 3 2" xfId="482"/>
    <cellStyle name="Normal 21 3 2 3 2 2" xfId="483"/>
    <cellStyle name="Normal 21 3 2 3 3" xfId="484"/>
    <cellStyle name="Normal 21 3 2 4" xfId="485"/>
    <cellStyle name="Normal 21 3 2 4 2" xfId="486"/>
    <cellStyle name="Normal 21 3 2 5" xfId="487"/>
    <cellStyle name="Normal 21 3 3" xfId="488"/>
    <cellStyle name="Normal 21 3 3 2" xfId="489"/>
    <cellStyle name="Normal 21 3 3 2 2" xfId="490"/>
    <cellStyle name="Normal 21 3 3 2 2 2" xfId="491"/>
    <cellStyle name="Normal 21 3 3 2 3" xfId="492"/>
    <cellStyle name="Normal 21 3 3 3" xfId="493"/>
    <cellStyle name="Normal 21 3 3 3 2" xfId="494"/>
    <cellStyle name="Normal 21 3 3 4" xfId="495"/>
    <cellStyle name="Normal 21 3 4" xfId="496"/>
    <cellStyle name="Normal 21 3 4 2" xfId="497"/>
    <cellStyle name="Normal 21 3 4 2 2" xfId="498"/>
    <cellStyle name="Normal 21 3 4 3" xfId="499"/>
    <cellStyle name="Normal 21 3 5" xfId="500"/>
    <cellStyle name="Normal 21 3 5 2" xfId="501"/>
    <cellStyle name="Normal 21 3 6" xfId="502"/>
    <cellStyle name="Normal 21 4" xfId="503"/>
    <cellStyle name="Normal 21 4 2" xfId="504"/>
    <cellStyle name="Normal 21 4 2 2" xfId="505"/>
    <cellStyle name="Normal 21 4 2 2 2" xfId="506"/>
    <cellStyle name="Normal 21 4 2 2 2 2" xfId="507"/>
    <cellStyle name="Normal 21 4 2 2 3" xfId="508"/>
    <cellStyle name="Normal 21 4 2 3" xfId="509"/>
    <cellStyle name="Normal 21 4 2 3 2" xfId="510"/>
    <cellStyle name="Normal 21 4 2 4" xfId="511"/>
    <cellStyle name="Normal 21 4 3" xfId="512"/>
    <cellStyle name="Normal 21 4 3 2" xfId="513"/>
    <cellStyle name="Normal 21 4 3 2 2" xfId="514"/>
    <cellStyle name="Normal 21 4 3 3" xfId="515"/>
    <cellStyle name="Normal 21 4 4" xfId="516"/>
    <cellStyle name="Normal 21 4 4 2" xfId="517"/>
    <cellStyle name="Normal 21 4 5" xfId="518"/>
    <cellStyle name="Normal 21 5" xfId="519"/>
    <cellStyle name="Normal 21 5 2" xfId="520"/>
    <cellStyle name="Normal 21 5 2 2" xfId="521"/>
    <cellStyle name="Normal 21 5 2 2 2" xfId="522"/>
    <cellStyle name="Normal 21 5 2 3" xfId="523"/>
    <cellStyle name="Normal 21 5 3" xfId="524"/>
    <cellStyle name="Normal 21 5 3 2" xfId="525"/>
    <cellStyle name="Normal 21 5 4" xfId="526"/>
    <cellStyle name="Normal 21 6" xfId="527"/>
    <cellStyle name="Normal 21 6 2" xfId="528"/>
    <cellStyle name="Normal 21 6 2 2" xfId="529"/>
    <cellStyle name="Normal 21 6 2 2 2" xfId="530"/>
    <cellStyle name="Normal 21 6 2 3" xfId="531"/>
    <cellStyle name="Normal 21 6 3" xfId="532"/>
    <cellStyle name="Normal 21 6 3 2" xfId="533"/>
    <cellStyle name="Normal 21 6 4" xfId="534"/>
    <cellStyle name="Normal 21 7" xfId="535"/>
    <cellStyle name="Normal 21 7 2" xfId="536"/>
    <cellStyle name="Normal 21 7 2 2" xfId="537"/>
    <cellStyle name="Normal 21 7 3" xfId="538"/>
    <cellStyle name="Normal 21 8" xfId="539"/>
    <cellStyle name="Normal 21 8 2" xfId="540"/>
    <cellStyle name="Normal 21 9" xfId="541"/>
    <cellStyle name="Normal 22" xfId="542"/>
    <cellStyle name="Normal 22 10" xfId="543"/>
    <cellStyle name="Normal 22 2" xfId="544"/>
    <cellStyle name="Normal 22 2 2" xfId="545"/>
    <cellStyle name="Normal 22 2 2 10" xfId="546"/>
    <cellStyle name="Normal 22 2 2 10 2" xfId="547"/>
    <cellStyle name="Normal 22 2 2 10 2 2" xfId="548"/>
    <cellStyle name="Normal 22 2 2 10 2 2 2" xfId="549"/>
    <cellStyle name="Normal 22 2 2 10 2 3" xfId="550"/>
    <cellStyle name="Normal 22 2 2 10 3" xfId="551"/>
    <cellStyle name="Normal 22 2 2 10 3 2" xfId="552"/>
    <cellStyle name="Normal 22 2 2 10 4" xfId="553"/>
    <cellStyle name="Normal 22 2 2 11" xfId="554"/>
    <cellStyle name="Normal 22 2 2 11 2" xfId="555"/>
    <cellStyle name="Normal 22 2 2 11 2 2" xfId="556"/>
    <cellStyle name="Normal 22 2 2 11 3" xfId="557"/>
    <cellStyle name="Normal 22 2 2 12" xfId="558"/>
    <cellStyle name="Normal 22 2 2 12 2" xfId="559"/>
    <cellStyle name="Normal 22 2 2 13" xfId="560"/>
    <cellStyle name="Normal 22 2 2 2" xfId="561"/>
    <cellStyle name="Normal 22 2 2 2 2" xfId="562"/>
    <cellStyle name="Normal 22 2 2 2 2 2" xfId="563"/>
    <cellStyle name="Normal 22 2 2 2 2 2 2" xfId="564"/>
    <cellStyle name="Normal 22 2 2 2 2 2 2 2" xfId="565"/>
    <cellStyle name="Normal 22 2 2 2 2 2 2 2 2" xfId="566"/>
    <cellStyle name="Normal 22 2 2 2 2 2 2 2 2 2" xfId="567"/>
    <cellStyle name="Normal 22 2 2 2 2 2 2 2 3" xfId="568"/>
    <cellStyle name="Normal 22 2 2 2 2 2 2 3" xfId="569"/>
    <cellStyle name="Normal 22 2 2 2 2 2 2 3 2" xfId="570"/>
    <cellStyle name="Normal 22 2 2 2 2 2 2 4" xfId="571"/>
    <cellStyle name="Normal 22 2 2 2 2 2 3" xfId="572"/>
    <cellStyle name="Normal 22 2 2 2 2 2 3 2" xfId="573"/>
    <cellStyle name="Normal 22 2 2 2 2 2 3 2 2" xfId="574"/>
    <cellStyle name="Normal 22 2 2 2 2 2 3 3" xfId="575"/>
    <cellStyle name="Normal 22 2 2 2 2 2 4" xfId="576"/>
    <cellStyle name="Normal 22 2 2 2 2 2 4 2" xfId="577"/>
    <cellStyle name="Normal 22 2 2 2 2 2 5" xfId="578"/>
    <cellStyle name="Normal 22 2 2 2 2 3" xfId="579"/>
    <cellStyle name="Normal 22 2 2 2 2 3 2" xfId="580"/>
    <cellStyle name="Normal 22 2 2 2 2 3 2 2" xfId="581"/>
    <cellStyle name="Normal 22 2 2 2 2 3 2 2 2" xfId="582"/>
    <cellStyle name="Normal 22 2 2 2 2 3 2 3" xfId="583"/>
    <cellStyle name="Normal 22 2 2 2 2 3 3" xfId="584"/>
    <cellStyle name="Normal 22 2 2 2 2 3 3 2" xfId="585"/>
    <cellStyle name="Normal 22 2 2 2 2 3 4" xfId="586"/>
    <cellStyle name="Normal 22 2 2 2 2 4" xfId="587"/>
    <cellStyle name="Normal 22 2 2 2 2 4 2" xfId="588"/>
    <cellStyle name="Normal 22 2 2 2 2 4 2 2" xfId="589"/>
    <cellStyle name="Normal 22 2 2 2 2 4 3" xfId="590"/>
    <cellStyle name="Normal 22 2 2 2 2 5" xfId="591"/>
    <cellStyle name="Normal 22 2 2 2 2 5 2" xfId="592"/>
    <cellStyle name="Normal 22 2 2 2 2 6" xfId="593"/>
    <cellStyle name="Normal 22 2 2 2 3" xfId="594"/>
    <cellStyle name="Normal 22 2 2 2 3 2" xfId="595"/>
    <cellStyle name="Normal 22 2 2 2 3 2 2" xfId="596"/>
    <cellStyle name="Normal 22 2 2 2 3 2 2 2" xfId="597"/>
    <cellStyle name="Normal 22 2 2 2 3 2 2 2 2" xfId="598"/>
    <cellStyle name="Normal 22 2 2 2 3 2 2 3" xfId="599"/>
    <cellStyle name="Normal 22 2 2 2 3 2 3" xfId="600"/>
    <cellStyle name="Normal 22 2 2 2 3 2 3 2" xfId="601"/>
    <cellStyle name="Normal 22 2 2 2 3 2 4" xfId="602"/>
    <cellStyle name="Normal 22 2 2 2 3 3" xfId="603"/>
    <cellStyle name="Normal 22 2 2 2 3 3 2" xfId="604"/>
    <cellStyle name="Normal 22 2 2 2 3 3 2 2" xfId="605"/>
    <cellStyle name="Normal 22 2 2 2 3 3 3" xfId="606"/>
    <cellStyle name="Normal 22 2 2 2 3 4" xfId="607"/>
    <cellStyle name="Normal 22 2 2 2 3 4 2" xfId="608"/>
    <cellStyle name="Normal 22 2 2 2 3 5" xfId="609"/>
    <cellStyle name="Normal 22 2 2 2 4" xfId="610"/>
    <cellStyle name="Normal 22 2 2 2 4 2" xfId="611"/>
    <cellStyle name="Normal 22 2 2 2 4 2 2" xfId="612"/>
    <cellStyle name="Normal 22 2 2 2 4 2 2 2" xfId="613"/>
    <cellStyle name="Normal 22 2 2 2 4 2 3" xfId="614"/>
    <cellStyle name="Normal 22 2 2 2 4 3" xfId="615"/>
    <cellStyle name="Normal 22 2 2 2 4 3 2" xfId="616"/>
    <cellStyle name="Normal 22 2 2 2 4 4" xfId="617"/>
    <cellStyle name="Normal 22 2 2 2 5" xfId="618"/>
    <cellStyle name="Normal 22 2 2 2 5 2" xfId="619"/>
    <cellStyle name="Normal 22 2 2 2 5 2 2" xfId="620"/>
    <cellStyle name="Normal 22 2 2 2 5 2 2 2" xfId="621"/>
    <cellStyle name="Normal 22 2 2 2 5 2 3" xfId="622"/>
    <cellStyle name="Normal 22 2 2 2 5 3" xfId="623"/>
    <cellStyle name="Normal 22 2 2 2 5 3 2" xfId="624"/>
    <cellStyle name="Normal 22 2 2 2 5 4" xfId="625"/>
    <cellStyle name="Normal 22 2 2 2 6" xfId="626"/>
    <cellStyle name="Normal 22 2 2 2 6 2" xfId="627"/>
    <cellStyle name="Normal 22 2 2 2 6 2 2" xfId="628"/>
    <cellStyle name="Normal 22 2 2 2 6 3" xfId="629"/>
    <cellStyle name="Normal 22 2 2 2 7" xfId="630"/>
    <cellStyle name="Normal 22 2 2 2 7 2" xfId="631"/>
    <cellStyle name="Normal 22 2 2 2 8" xfId="632"/>
    <cellStyle name="Normal 22 2 2 3" xfId="633"/>
    <cellStyle name="Normal 22 2 2 3 2" xfId="634"/>
    <cellStyle name="Normal 22 2 2 3 2 2" xfId="635"/>
    <cellStyle name="Normal 22 2 2 3 2 2 2" xfId="636"/>
    <cellStyle name="Normal 22 2 2 3 2 2 2 2" xfId="637"/>
    <cellStyle name="Normal 22 2 2 3 2 2 2 2 2" xfId="638"/>
    <cellStyle name="Normal 22 2 2 3 2 2 2 2 2 2" xfId="639"/>
    <cellStyle name="Normal 22 2 2 3 2 2 2 2 3" xfId="640"/>
    <cellStyle name="Normal 22 2 2 3 2 2 2 3" xfId="641"/>
    <cellStyle name="Normal 22 2 2 3 2 2 2 3 2" xfId="642"/>
    <cellStyle name="Normal 22 2 2 3 2 2 2 4" xfId="643"/>
    <cellStyle name="Normal 22 2 2 3 2 2 3" xfId="644"/>
    <cellStyle name="Normal 22 2 2 3 2 2 3 2" xfId="645"/>
    <cellStyle name="Normal 22 2 2 3 2 2 3 2 2" xfId="646"/>
    <cellStyle name="Normal 22 2 2 3 2 2 3 3" xfId="647"/>
    <cellStyle name="Normal 22 2 2 3 2 2 4" xfId="648"/>
    <cellStyle name="Normal 22 2 2 3 2 2 4 2" xfId="649"/>
    <cellStyle name="Normal 22 2 2 3 2 2 5" xfId="650"/>
    <cellStyle name="Normal 22 2 2 3 2 3" xfId="651"/>
    <cellStyle name="Normal 22 2 2 3 2 3 2" xfId="652"/>
    <cellStyle name="Normal 22 2 2 3 2 3 2 2" xfId="653"/>
    <cellStyle name="Normal 22 2 2 3 2 3 2 2 2" xfId="654"/>
    <cellStyle name="Normal 22 2 2 3 2 3 2 3" xfId="655"/>
    <cellStyle name="Normal 22 2 2 3 2 3 3" xfId="656"/>
    <cellStyle name="Normal 22 2 2 3 2 3 3 2" xfId="657"/>
    <cellStyle name="Normal 22 2 2 3 2 3 4" xfId="658"/>
    <cellStyle name="Normal 22 2 2 3 2 4" xfId="659"/>
    <cellStyle name="Normal 22 2 2 3 2 4 2" xfId="660"/>
    <cellStyle name="Normal 22 2 2 3 2 4 2 2" xfId="661"/>
    <cellStyle name="Normal 22 2 2 3 2 4 3" xfId="662"/>
    <cellStyle name="Normal 22 2 2 3 2 5" xfId="663"/>
    <cellStyle name="Normal 22 2 2 3 2 5 2" xfId="664"/>
    <cellStyle name="Normal 22 2 2 3 2 6" xfId="665"/>
    <cellStyle name="Normal 22 2 2 3 3" xfId="666"/>
    <cellStyle name="Normal 22 2 2 3 3 2" xfId="667"/>
    <cellStyle name="Normal 22 2 2 3 3 2 2" xfId="668"/>
    <cellStyle name="Normal 22 2 2 3 3 2 2 2" xfId="669"/>
    <cellStyle name="Normal 22 2 2 3 3 2 2 2 2" xfId="670"/>
    <cellStyle name="Normal 22 2 2 3 3 2 2 3" xfId="671"/>
    <cellStyle name="Normal 22 2 2 3 3 2 3" xfId="672"/>
    <cellStyle name="Normal 22 2 2 3 3 2 3 2" xfId="673"/>
    <cellStyle name="Normal 22 2 2 3 3 2 4" xfId="674"/>
    <cellStyle name="Normal 22 2 2 3 3 3" xfId="675"/>
    <cellStyle name="Normal 22 2 2 3 3 3 2" xfId="676"/>
    <cellStyle name="Normal 22 2 2 3 3 3 2 2" xfId="677"/>
    <cellStyle name="Normal 22 2 2 3 3 3 3" xfId="678"/>
    <cellStyle name="Normal 22 2 2 3 3 4" xfId="679"/>
    <cellStyle name="Normal 22 2 2 3 3 4 2" xfId="680"/>
    <cellStyle name="Normal 22 2 2 3 3 5" xfId="681"/>
    <cellStyle name="Normal 22 2 2 3 4" xfId="682"/>
    <cellStyle name="Normal 22 2 2 3 4 2" xfId="683"/>
    <cellStyle name="Normal 22 2 2 3 4 2 2" xfId="684"/>
    <cellStyle name="Normal 22 2 2 3 4 2 2 2" xfId="685"/>
    <cellStyle name="Normal 22 2 2 3 4 2 3" xfId="686"/>
    <cellStyle name="Normal 22 2 2 3 4 3" xfId="687"/>
    <cellStyle name="Normal 22 2 2 3 4 3 2" xfId="688"/>
    <cellStyle name="Normal 22 2 2 3 4 4" xfId="689"/>
    <cellStyle name="Normal 22 2 2 3 5" xfId="690"/>
    <cellStyle name="Normal 22 2 2 3 5 2" xfId="691"/>
    <cellStyle name="Normal 22 2 2 3 5 2 2" xfId="692"/>
    <cellStyle name="Normal 22 2 2 3 5 3" xfId="693"/>
    <cellStyle name="Normal 22 2 2 3 6" xfId="694"/>
    <cellStyle name="Normal 22 2 2 3 6 2" xfId="695"/>
    <cellStyle name="Normal 22 2 2 3 7" xfId="696"/>
    <cellStyle name="Normal 22 2 2 4" xfId="697"/>
    <cellStyle name="Normal 22 2 2 4 2" xfId="698"/>
    <cellStyle name="Normal 22 2 2 4 2 2" xfId="699"/>
    <cellStyle name="Normal 22 2 2 4 2 2 2" xfId="700"/>
    <cellStyle name="Normal 22 2 2 4 2 2 2 2" xfId="701"/>
    <cellStyle name="Normal 22 2 2 4 2 2 2 2 2" xfId="702"/>
    <cellStyle name="Normal 22 2 2 4 2 2 2 2 2 2" xfId="703"/>
    <cellStyle name="Normal 22 2 2 4 2 2 2 2 3" xfId="704"/>
    <cellStyle name="Normal 22 2 2 4 2 2 2 3" xfId="705"/>
    <cellStyle name="Normal 22 2 2 4 2 2 2 3 2" xfId="706"/>
    <cellStyle name="Normal 22 2 2 4 2 2 2 4" xfId="707"/>
    <cellStyle name="Normal 22 2 2 4 2 2 3" xfId="708"/>
    <cellStyle name="Normal 22 2 2 4 2 2 3 2" xfId="709"/>
    <cellStyle name="Normal 22 2 2 4 2 2 3 2 2" xfId="710"/>
    <cellStyle name="Normal 22 2 2 4 2 2 3 3" xfId="711"/>
    <cellStyle name="Normal 22 2 2 4 2 2 4" xfId="712"/>
    <cellStyle name="Normal 22 2 2 4 2 2 4 2" xfId="713"/>
    <cellStyle name="Normal 22 2 2 4 2 2 5" xfId="714"/>
    <cellStyle name="Normal 22 2 2 4 2 3" xfId="715"/>
    <cellStyle name="Normal 22 2 2 4 2 3 2" xfId="716"/>
    <cellStyle name="Normal 22 2 2 4 2 3 2 2" xfId="717"/>
    <cellStyle name="Normal 22 2 2 4 2 3 2 2 2" xfId="718"/>
    <cellStyle name="Normal 22 2 2 4 2 3 2 3" xfId="719"/>
    <cellStyle name="Normal 22 2 2 4 2 3 3" xfId="720"/>
    <cellStyle name="Normal 22 2 2 4 2 3 3 2" xfId="721"/>
    <cellStyle name="Normal 22 2 2 4 2 3 4" xfId="722"/>
    <cellStyle name="Normal 22 2 2 4 2 4" xfId="723"/>
    <cellStyle name="Normal 22 2 2 4 2 4 2" xfId="724"/>
    <cellStyle name="Normal 22 2 2 4 2 4 2 2" xfId="725"/>
    <cellStyle name="Normal 22 2 2 4 2 4 3" xfId="726"/>
    <cellStyle name="Normal 22 2 2 4 2 5" xfId="727"/>
    <cellStyle name="Normal 22 2 2 4 2 5 2" xfId="728"/>
    <cellStyle name="Normal 22 2 2 4 2 6" xfId="729"/>
    <cellStyle name="Normal 22 2 2 4 3" xfId="730"/>
    <cellStyle name="Normal 22 2 2 4 3 2" xfId="731"/>
    <cellStyle name="Normal 22 2 2 4 3 2 2" xfId="732"/>
    <cellStyle name="Normal 22 2 2 4 3 2 2 2" xfId="733"/>
    <cellStyle name="Normal 22 2 2 4 3 2 2 2 2" xfId="734"/>
    <cellStyle name="Normal 22 2 2 4 3 2 2 3" xfId="735"/>
    <cellStyle name="Normal 22 2 2 4 3 2 3" xfId="736"/>
    <cellStyle name="Normal 22 2 2 4 3 2 3 2" xfId="737"/>
    <cellStyle name="Normal 22 2 2 4 3 2 4" xfId="738"/>
    <cellStyle name="Normal 22 2 2 4 3 3" xfId="739"/>
    <cellStyle name="Normal 22 2 2 4 3 3 2" xfId="740"/>
    <cellStyle name="Normal 22 2 2 4 3 3 2 2" xfId="741"/>
    <cellStyle name="Normal 22 2 2 4 3 3 3" xfId="742"/>
    <cellStyle name="Normal 22 2 2 4 3 4" xfId="743"/>
    <cellStyle name="Normal 22 2 2 4 3 4 2" xfId="744"/>
    <cellStyle name="Normal 22 2 2 4 3 5" xfId="745"/>
    <cellStyle name="Normal 22 2 2 4 4" xfId="746"/>
    <cellStyle name="Normal 22 2 2 4 4 2" xfId="747"/>
    <cellStyle name="Normal 22 2 2 4 4 2 2" xfId="748"/>
    <cellStyle name="Normal 22 2 2 4 4 2 2 2" xfId="749"/>
    <cellStyle name="Normal 22 2 2 4 4 2 3" xfId="750"/>
    <cellStyle name="Normal 22 2 2 4 4 3" xfId="751"/>
    <cellStyle name="Normal 22 2 2 4 4 3 2" xfId="752"/>
    <cellStyle name="Normal 22 2 2 4 4 4" xfId="753"/>
    <cellStyle name="Normal 22 2 2 4 5" xfId="754"/>
    <cellStyle name="Normal 22 2 2 4 5 2" xfId="755"/>
    <cellStyle name="Normal 22 2 2 4 5 2 2" xfId="756"/>
    <cellStyle name="Normal 22 2 2 4 5 3" xfId="757"/>
    <cellStyle name="Normal 22 2 2 4 6" xfId="758"/>
    <cellStyle name="Normal 22 2 2 4 6 2" xfId="759"/>
    <cellStyle name="Normal 22 2 2 4 7" xfId="760"/>
    <cellStyle name="Normal 22 2 2 5" xfId="761"/>
    <cellStyle name="Normal 22 2 2 5 2" xfId="762"/>
    <cellStyle name="Normal 22 2 2 5 2 2" xfId="763"/>
    <cellStyle name="Normal 22 2 2 5 2 2 2" xfId="764"/>
    <cellStyle name="Normal 22 2 2 5 2 2 2 2" xfId="765"/>
    <cellStyle name="Normal 22 2 2 5 2 2 2 2 2" xfId="766"/>
    <cellStyle name="Normal 22 2 2 5 2 2 2 3" xfId="767"/>
    <cellStyle name="Normal 22 2 2 5 2 2 3" xfId="768"/>
    <cellStyle name="Normal 22 2 2 5 2 2 3 2" xfId="769"/>
    <cellStyle name="Normal 22 2 2 5 2 2 4" xfId="770"/>
    <cellStyle name="Normal 22 2 2 5 2 3" xfId="771"/>
    <cellStyle name="Normal 22 2 2 5 2 3 2" xfId="772"/>
    <cellStyle name="Normal 22 2 2 5 2 3 2 2" xfId="773"/>
    <cellStyle name="Normal 22 2 2 5 2 3 3" xfId="774"/>
    <cellStyle name="Normal 22 2 2 5 2 4" xfId="775"/>
    <cellStyle name="Normal 22 2 2 5 2 4 2" xfId="776"/>
    <cellStyle name="Normal 22 2 2 5 2 5" xfId="777"/>
    <cellStyle name="Normal 22 2 2 5 3" xfId="778"/>
    <cellStyle name="Normal 22 2 2 5 3 2" xfId="779"/>
    <cellStyle name="Normal 22 2 2 5 3 2 2" xfId="780"/>
    <cellStyle name="Normal 22 2 2 5 3 2 2 2" xfId="781"/>
    <cellStyle name="Normal 22 2 2 5 3 2 3" xfId="782"/>
    <cellStyle name="Normal 22 2 2 5 3 3" xfId="783"/>
    <cellStyle name="Normal 22 2 2 5 3 3 2" xfId="784"/>
    <cellStyle name="Normal 22 2 2 5 3 4" xfId="785"/>
    <cellStyle name="Normal 22 2 2 5 4" xfId="786"/>
    <cellStyle name="Normal 22 2 2 5 4 2" xfId="787"/>
    <cellStyle name="Normal 22 2 2 5 4 2 2" xfId="788"/>
    <cellStyle name="Normal 22 2 2 5 4 3" xfId="789"/>
    <cellStyle name="Normal 22 2 2 5 5" xfId="790"/>
    <cellStyle name="Normal 22 2 2 5 5 2" xfId="791"/>
    <cellStyle name="Normal 22 2 2 5 6" xfId="792"/>
    <cellStyle name="Normal 22 2 2 6" xfId="793"/>
    <cellStyle name="Normal 22 2 2 6 2" xfId="794"/>
    <cellStyle name="Normal 22 2 2 6 2 2" xfId="795"/>
    <cellStyle name="Normal 22 2 2 6 2 2 2" xfId="796"/>
    <cellStyle name="Normal 22 2 2 6 2 2 2 2" xfId="797"/>
    <cellStyle name="Normal 22 2 2 6 2 2 2 2 2" xfId="798"/>
    <cellStyle name="Normal 22 2 2 6 2 2 2 3" xfId="799"/>
    <cellStyle name="Normal 22 2 2 6 2 2 3" xfId="800"/>
    <cellStyle name="Normal 22 2 2 6 2 2 3 2" xfId="801"/>
    <cellStyle name="Normal 22 2 2 6 2 2 4" xfId="802"/>
    <cellStyle name="Normal 22 2 2 6 2 3" xfId="803"/>
    <cellStyle name="Normal 22 2 2 6 2 3 2" xfId="804"/>
    <cellStyle name="Normal 22 2 2 6 2 3 2 2" xfId="805"/>
    <cellStyle name="Normal 22 2 2 6 2 3 3" xfId="806"/>
    <cellStyle name="Normal 22 2 2 6 2 4" xfId="807"/>
    <cellStyle name="Normal 22 2 2 6 2 4 2" xfId="808"/>
    <cellStyle name="Normal 22 2 2 6 2 5" xfId="809"/>
    <cellStyle name="Normal 22 2 2 6 3" xfId="810"/>
    <cellStyle name="Normal 22 2 2 6 3 2" xfId="811"/>
    <cellStyle name="Normal 22 2 2 6 3 2 2" xfId="812"/>
    <cellStyle name="Normal 22 2 2 6 3 2 2 2" xfId="813"/>
    <cellStyle name="Normal 22 2 2 6 3 2 3" xfId="814"/>
    <cellStyle name="Normal 22 2 2 6 3 3" xfId="815"/>
    <cellStyle name="Normal 22 2 2 6 3 3 2" xfId="816"/>
    <cellStyle name="Normal 22 2 2 6 3 4" xfId="817"/>
    <cellStyle name="Normal 22 2 2 6 4" xfId="818"/>
    <cellStyle name="Normal 22 2 2 6 4 2" xfId="819"/>
    <cellStyle name="Normal 22 2 2 6 4 2 2" xfId="820"/>
    <cellStyle name="Normal 22 2 2 6 4 3" xfId="821"/>
    <cellStyle name="Normal 22 2 2 6 5" xfId="822"/>
    <cellStyle name="Normal 22 2 2 6 5 2" xfId="823"/>
    <cellStyle name="Normal 22 2 2 6 6" xfId="824"/>
    <cellStyle name="Normal 22 2 2 7" xfId="825"/>
    <cellStyle name="Normal 22 2 2 7 2" xfId="826"/>
    <cellStyle name="Normal 22 2 2 7 2 2" xfId="827"/>
    <cellStyle name="Normal 22 2 2 7 2 2 2" xfId="828"/>
    <cellStyle name="Normal 22 2 2 7 2 2 2 2" xfId="829"/>
    <cellStyle name="Normal 22 2 2 7 2 2 3" xfId="830"/>
    <cellStyle name="Normal 22 2 2 7 2 3" xfId="831"/>
    <cellStyle name="Normal 22 2 2 7 2 3 2" xfId="832"/>
    <cellStyle name="Normal 22 2 2 7 2 4" xfId="833"/>
    <cellStyle name="Normal 22 2 2 7 3" xfId="834"/>
    <cellStyle name="Normal 22 2 2 7 3 2" xfId="835"/>
    <cellStyle name="Normal 22 2 2 7 3 2 2" xfId="836"/>
    <cellStyle name="Normal 22 2 2 7 3 3" xfId="837"/>
    <cellStyle name="Normal 22 2 2 7 4" xfId="838"/>
    <cellStyle name="Normal 22 2 2 7 4 2" xfId="839"/>
    <cellStyle name="Normal 22 2 2 7 5" xfId="840"/>
    <cellStyle name="Normal 22 2 2 8" xfId="841"/>
    <cellStyle name="Normal 22 2 2 8 2" xfId="842"/>
    <cellStyle name="Normal 22 2 2 8 2 2" xfId="843"/>
    <cellStyle name="Normal 22 2 2 8 2 2 2" xfId="844"/>
    <cellStyle name="Normal 22 2 2 8 2 3" xfId="845"/>
    <cellStyle name="Normal 22 2 2 8 3" xfId="846"/>
    <cellStyle name="Normal 22 2 2 8 3 2" xfId="847"/>
    <cellStyle name="Normal 22 2 2 8 4" xfId="848"/>
    <cellStyle name="Normal 22 2 2 9" xfId="849"/>
    <cellStyle name="Normal 22 2 2 9 2" xfId="850"/>
    <cellStyle name="Normal 22 2 2 9 2 2" xfId="851"/>
    <cellStyle name="Normal 22 2 2 9 2 2 2" xfId="852"/>
    <cellStyle name="Normal 22 2 2 9 2 2 2 2" xfId="853"/>
    <cellStyle name="Normal 22 2 2 9 2 2 2 2 2" xfId="854"/>
    <cellStyle name="Normal 22 2 2 9 2 2 2 3" xfId="855"/>
    <cellStyle name="Normal 22 2 2 9 2 2 3" xfId="856"/>
    <cellStyle name="Normal 22 2 2 9 2 2 3 2" xfId="857"/>
    <cellStyle name="Normal 22 2 2 9 2 2 4" xfId="858"/>
    <cellStyle name="Normal 22 2 2 9 2 3" xfId="859"/>
    <cellStyle name="Normal 22 2 2 9 2 3 2" xfId="860"/>
    <cellStyle name="Normal 22 2 2 9 2 3 2 2" xfId="861"/>
    <cellStyle name="Normal 22 2 2 9 2 3 2 2 2" xfId="862"/>
    <cellStyle name="Normal 22 2 2 9 2 3 2 3" xfId="863"/>
    <cellStyle name="Normal 22 2 2 9 2 3 3" xfId="864"/>
    <cellStyle name="Normal 22 2 2 9 2 3 3 2" xfId="865"/>
    <cellStyle name="Normal 22 2 2 9 2 3 4" xfId="866"/>
    <cellStyle name="Normal 22 2 2 9 2 4" xfId="867"/>
    <cellStyle name="Normal 22 2 2 9 2 4 2" xfId="868"/>
    <cellStyle name="Normal 22 2 2 9 2 4 2 2" xfId="869"/>
    <cellStyle name="Normal 22 2 2 9 2 4 3" xfId="870"/>
    <cellStyle name="Normal 22 2 2 9 2 5" xfId="871"/>
    <cellStyle name="Normal 22 2 2 9 2 5 2" xfId="872"/>
    <cellStyle name="Normal 22 2 2 9 2 6" xfId="873"/>
    <cellStyle name="Normal 22 2 2 9 3" xfId="874"/>
    <cellStyle name="Normal 22 2 2 9 3 2" xfId="875"/>
    <cellStyle name="Normal 22 2 2 9 3 2 2" xfId="876"/>
    <cellStyle name="Normal 22 2 2 9 3 2 2 2" xfId="877"/>
    <cellStyle name="Normal 22 2 2 9 3 2 3" xfId="878"/>
    <cellStyle name="Normal 22 2 2 9 3 3" xfId="879"/>
    <cellStyle name="Normal 22 2 2 9 3 3 2" xfId="880"/>
    <cellStyle name="Normal 22 2 2 9 3 4" xfId="881"/>
    <cellStyle name="Normal 22 2 2 9 4" xfId="882"/>
    <cellStyle name="Normal 22 2 2 9 4 2" xfId="883"/>
    <cellStyle name="Normal 22 2 2 9 4 2 2" xfId="884"/>
    <cellStyle name="Normal 22 2 2 9 4 2 2 2" xfId="885"/>
    <cellStyle name="Normal 22 2 2 9 4 2 3" xfId="886"/>
    <cellStyle name="Normal 22 2 2 9 4 3" xfId="887"/>
    <cellStyle name="Normal 22 2 2 9 4 3 2" xfId="888"/>
    <cellStyle name="Normal 22 2 2 9 4 4" xfId="889"/>
    <cellStyle name="Normal 22 2 2 9 5" xfId="890"/>
    <cellStyle name="Normal 22 2 2 9 5 2" xfId="891"/>
    <cellStyle name="Normal 22 2 2 9 5 2 2" xfId="892"/>
    <cellStyle name="Normal 22 2 2 9 5 3" xfId="893"/>
    <cellStyle name="Normal 22 2 2 9 6" xfId="894"/>
    <cellStyle name="Normal 22 2 2 9 6 2" xfId="895"/>
    <cellStyle name="Normal 22 2 2 9 7" xfId="896"/>
    <cellStyle name="Normal 22 2 2 9 7 2" xfId="897"/>
    <cellStyle name="Normal 22 2 2 9 7 2 2" xfId="898"/>
    <cellStyle name="Normal 22 2 2 9 7 3" xfId="2"/>
    <cellStyle name="Normal 22 2 2 9 7 4" xfId="1489"/>
    <cellStyle name="Normal 22 2 2 9 7 4 2" xfId="1495"/>
    <cellStyle name="Normal 22 2 2 9 7 5" xfId="1505"/>
    <cellStyle name="Normal 22 2 3" xfId="899"/>
    <cellStyle name="Normal 22 2 3 2" xfId="900"/>
    <cellStyle name="Normal 22 2 3 2 2" xfId="901"/>
    <cellStyle name="Normal 22 2 3 2 2 2" xfId="902"/>
    <cellStyle name="Normal 22 2 3 2 2 2 2" xfId="903"/>
    <cellStyle name="Normal 22 2 3 2 2 2 2 2" xfId="904"/>
    <cellStyle name="Normal 22 2 3 2 2 2 3" xfId="905"/>
    <cellStyle name="Normal 22 2 3 2 2 3" xfId="906"/>
    <cellStyle name="Normal 22 2 3 2 2 3 2" xfId="907"/>
    <cellStyle name="Normal 22 2 3 2 2 4" xfId="908"/>
    <cellStyle name="Normal 22 2 3 2 3" xfId="909"/>
    <cellStyle name="Normal 22 2 3 2 3 2" xfId="910"/>
    <cellStyle name="Normal 22 2 3 2 3 2 2" xfId="911"/>
    <cellStyle name="Normal 22 2 3 2 3 3" xfId="912"/>
    <cellStyle name="Normal 22 2 3 2 4" xfId="913"/>
    <cellStyle name="Normal 22 2 3 2 4 2" xfId="914"/>
    <cellStyle name="Normal 22 2 3 2 5" xfId="915"/>
    <cellStyle name="Normal 22 2 3 3" xfId="916"/>
    <cellStyle name="Normal 22 2 3 3 2" xfId="917"/>
    <cellStyle name="Normal 22 2 3 3 2 2" xfId="918"/>
    <cellStyle name="Normal 22 2 3 3 2 2 2" xfId="919"/>
    <cellStyle name="Normal 22 2 3 3 2 3" xfId="920"/>
    <cellStyle name="Normal 22 2 3 3 3" xfId="921"/>
    <cellStyle name="Normal 22 2 3 3 3 2" xfId="922"/>
    <cellStyle name="Normal 22 2 3 3 4" xfId="923"/>
    <cellStyle name="Normal 22 2 3 4" xfId="924"/>
    <cellStyle name="Normal 22 2 3 4 2" xfId="925"/>
    <cellStyle name="Normal 22 2 3 4 2 2" xfId="926"/>
    <cellStyle name="Normal 22 2 3 4 3" xfId="927"/>
    <cellStyle name="Normal 22 2 3 5" xfId="928"/>
    <cellStyle name="Normal 22 2 3 5 2" xfId="929"/>
    <cellStyle name="Normal 22 2 3 6" xfId="930"/>
    <cellStyle name="Normal 22 2 4" xfId="931"/>
    <cellStyle name="Normal 22 2 4 2" xfId="932"/>
    <cellStyle name="Normal 22 2 4 2 2" xfId="933"/>
    <cellStyle name="Normal 22 2 4 2 2 2" xfId="934"/>
    <cellStyle name="Normal 22 2 4 2 2 2 2" xfId="935"/>
    <cellStyle name="Normal 22 2 4 2 2 3" xfId="936"/>
    <cellStyle name="Normal 22 2 4 2 3" xfId="937"/>
    <cellStyle name="Normal 22 2 4 2 3 2" xfId="938"/>
    <cellStyle name="Normal 22 2 4 2 4" xfId="939"/>
    <cellStyle name="Normal 22 2 4 3" xfId="940"/>
    <cellStyle name="Normal 22 2 4 3 2" xfId="941"/>
    <cellStyle name="Normal 22 2 4 3 2 2" xfId="942"/>
    <cellStyle name="Normal 22 2 4 3 3" xfId="943"/>
    <cellStyle name="Normal 22 2 4 4" xfId="944"/>
    <cellStyle name="Normal 22 2 4 4 2" xfId="945"/>
    <cellStyle name="Normal 22 2 4 5" xfId="946"/>
    <cellStyle name="Normal 22 2 5" xfId="947"/>
    <cellStyle name="Normal 22 2 5 2" xfId="948"/>
    <cellStyle name="Normal 22 2 5 2 2" xfId="949"/>
    <cellStyle name="Normal 22 2 5 2 2 2" xfId="950"/>
    <cellStyle name="Normal 22 2 5 2 3" xfId="951"/>
    <cellStyle name="Normal 22 2 5 3" xfId="952"/>
    <cellStyle name="Normal 22 2 5 3 2" xfId="953"/>
    <cellStyle name="Normal 22 2 5 4" xfId="954"/>
    <cellStyle name="Normal 22 2 6" xfId="955"/>
    <cellStyle name="Normal 22 2 6 2" xfId="956"/>
    <cellStyle name="Normal 22 2 6 2 2" xfId="957"/>
    <cellStyle name="Normal 22 2 6 2 2 2" xfId="958"/>
    <cellStyle name="Normal 22 2 6 2 3" xfId="959"/>
    <cellStyle name="Normal 22 2 6 3" xfId="960"/>
    <cellStyle name="Normal 22 2 6 3 2" xfId="961"/>
    <cellStyle name="Normal 22 2 6 4" xfId="962"/>
    <cellStyle name="Normal 22 2 7" xfId="963"/>
    <cellStyle name="Normal 22 2 7 2" xfId="964"/>
    <cellStyle name="Normal 22 2 7 2 2" xfId="965"/>
    <cellStyle name="Normal 22 2 7 3" xfId="966"/>
    <cellStyle name="Normal 22 2 8" xfId="967"/>
    <cellStyle name="Normal 22 2 8 2" xfId="968"/>
    <cellStyle name="Normal 22 2 9" xfId="969"/>
    <cellStyle name="Normal 22 3" xfId="970"/>
    <cellStyle name="Normal 22 3 2" xfId="971"/>
    <cellStyle name="Normal 22 3 2 2" xfId="972"/>
    <cellStyle name="Normal 22 3 2 2 2" xfId="973"/>
    <cellStyle name="Normal 22 3 2 2 2 2" xfId="974"/>
    <cellStyle name="Normal 22 3 2 2 2 2 2" xfId="975"/>
    <cellStyle name="Normal 22 3 2 2 2 3" xfId="976"/>
    <cellStyle name="Normal 22 3 2 2 3" xfId="977"/>
    <cellStyle name="Normal 22 3 2 2 3 2" xfId="978"/>
    <cellStyle name="Normal 22 3 2 2 4" xfId="979"/>
    <cellStyle name="Normal 22 3 2 3" xfId="980"/>
    <cellStyle name="Normal 22 3 2 3 2" xfId="981"/>
    <cellStyle name="Normal 22 3 2 3 2 2" xfId="982"/>
    <cellStyle name="Normal 22 3 2 3 3" xfId="983"/>
    <cellStyle name="Normal 22 3 2 4" xfId="984"/>
    <cellStyle name="Normal 22 3 2 4 2" xfId="985"/>
    <cellStyle name="Normal 22 3 2 5" xfId="986"/>
    <cellStyle name="Normal 22 3 3" xfId="987"/>
    <cellStyle name="Normal 22 3 3 2" xfId="988"/>
    <cellStyle name="Normal 22 3 3 2 2" xfId="989"/>
    <cellStyle name="Normal 22 3 3 2 2 2" xfId="990"/>
    <cellStyle name="Normal 22 3 3 2 3" xfId="991"/>
    <cellStyle name="Normal 22 3 3 3" xfId="992"/>
    <cellStyle name="Normal 22 3 3 3 2" xfId="993"/>
    <cellStyle name="Normal 22 3 3 4" xfId="994"/>
    <cellStyle name="Normal 22 3 4" xfId="995"/>
    <cellStyle name="Normal 22 3 4 2" xfId="996"/>
    <cellStyle name="Normal 22 3 4 2 2" xfId="997"/>
    <cellStyle name="Normal 22 3 4 3" xfId="998"/>
    <cellStyle name="Normal 22 3 5" xfId="999"/>
    <cellStyle name="Normal 22 3 5 2" xfId="1000"/>
    <cellStyle name="Normal 22 3 6" xfId="1001"/>
    <cellStyle name="Normal 22 4" xfId="1002"/>
    <cellStyle name="Normal 22 4 2" xfId="1003"/>
    <cellStyle name="Normal 22 4 2 2" xfId="1004"/>
    <cellStyle name="Normal 22 4 2 2 2" xfId="1005"/>
    <cellStyle name="Normal 22 4 2 2 2 2" xfId="1006"/>
    <cellStyle name="Normal 22 4 2 2 3" xfId="1007"/>
    <cellStyle name="Normal 22 4 2 3" xfId="1008"/>
    <cellStyle name="Normal 22 4 2 3 2" xfId="1009"/>
    <cellStyle name="Normal 22 4 2 4" xfId="1010"/>
    <cellStyle name="Normal 22 4 3" xfId="1011"/>
    <cellStyle name="Normal 22 4 3 2" xfId="1012"/>
    <cellStyle name="Normal 22 4 3 2 2" xfId="1013"/>
    <cellStyle name="Normal 22 4 3 3" xfId="1014"/>
    <cellStyle name="Normal 22 4 4" xfId="1015"/>
    <cellStyle name="Normal 22 4 4 2" xfId="1016"/>
    <cellStyle name="Normal 22 4 5" xfId="1017"/>
    <cellStyle name="Normal 22 5" xfId="1018"/>
    <cellStyle name="Normal 22 5 2" xfId="1019"/>
    <cellStyle name="Normal 22 5 2 2" xfId="1020"/>
    <cellStyle name="Normal 22 5 2 2 2" xfId="1021"/>
    <cellStyle name="Normal 22 5 2 3" xfId="1022"/>
    <cellStyle name="Normal 22 5 3" xfId="1023"/>
    <cellStyle name="Normal 22 5 3 2" xfId="1024"/>
    <cellStyle name="Normal 22 5 4" xfId="1025"/>
    <cellStyle name="Normal 22 6" xfId="1026"/>
    <cellStyle name="Normal 22 6 2" xfId="1027"/>
    <cellStyle name="Normal 22 6 2 2" xfId="1028"/>
    <cellStyle name="Normal 22 6 2 2 2" xfId="1029"/>
    <cellStyle name="Normal 22 6 2 3" xfId="1030"/>
    <cellStyle name="Normal 22 6 3" xfId="1031"/>
    <cellStyle name="Normal 22 6 3 2" xfId="1032"/>
    <cellStyle name="Normal 22 6 4" xfId="1033"/>
    <cellStyle name="Normal 22 7" xfId="1034"/>
    <cellStyle name="Normal 22 7 2" xfId="1035"/>
    <cellStyle name="Normal 22 7 2 2" xfId="1036"/>
    <cellStyle name="Normal 22 7 3" xfId="1037"/>
    <cellStyle name="Normal 22 8" xfId="1038"/>
    <cellStyle name="Normal 22 8 2" xfId="1039"/>
    <cellStyle name="Normal 22 9" xfId="1040"/>
    <cellStyle name="Normal 23" xfId="1041"/>
    <cellStyle name="Normal 24" xfId="1042"/>
    <cellStyle name="Normal 24 2" xfId="1043"/>
    <cellStyle name="Normal 24 2 2" xfId="1044"/>
    <cellStyle name="Normal 24 2 2 2" xfId="1045"/>
    <cellStyle name="Normal 24 2 2 2 2" xfId="1046"/>
    <cellStyle name="Normal 24 2 2 2 2 2" xfId="1047"/>
    <cellStyle name="Normal 24 2 2 2 2 2 2" xfId="1048"/>
    <cellStyle name="Normal 24 2 2 2 2 3" xfId="1049"/>
    <cellStyle name="Normal 24 2 2 2 3" xfId="1050"/>
    <cellStyle name="Normal 24 2 2 2 3 2" xfId="1051"/>
    <cellStyle name="Normal 24 2 2 2 4" xfId="1052"/>
    <cellStyle name="Normal 24 2 2 3" xfId="1053"/>
    <cellStyle name="Normal 24 2 2 3 2" xfId="1054"/>
    <cellStyle name="Normal 24 2 2 3 2 2" xfId="1055"/>
    <cellStyle name="Normal 24 2 2 3 3" xfId="1056"/>
    <cellStyle name="Normal 24 2 2 4" xfId="1057"/>
    <cellStyle name="Normal 24 2 2 4 2" xfId="1058"/>
    <cellStyle name="Normal 24 2 2 5" xfId="1059"/>
    <cellStyle name="Normal 24 2 3" xfId="1060"/>
    <cellStyle name="Normal 24 2 3 2" xfId="1061"/>
    <cellStyle name="Normal 24 2 3 2 2" xfId="1062"/>
    <cellStyle name="Normal 24 2 3 2 2 2" xfId="1063"/>
    <cellStyle name="Normal 24 2 3 2 3" xfId="1064"/>
    <cellStyle name="Normal 24 2 3 3" xfId="1065"/>
    <cellStyle name="Normal 24 2 3 3 2" xfId="1066"/>
    <cellStyle name="Normal 24 2 3 4" xfId="1067"/>
    <cellStyle name="Normal 24 2 4" xfId="1068"/>
    <cellStyle name="Normal 24 2 4 2" xfId="1069"/>
    <cellStyle name="Normal 24 2 4 2 2" xfId="1070"/>
    <cellStyle name="Normal 24 2 4 3" xfId="1071"/>
    <cellStyle name="Normal 24 2 5" xfId="1072"/>
    <cellStyle name="Normal 24 2 5 2" xfId="1073"/>
    <cellStyle name="Normal 24 2 6" xfId="1074"/>
    <cellStyle name="Normal 24 3" xfId="1075"/>
    <cellStyle name="Normal 24 3 2" xfId="1076"/>
    <cellStyle name="Normal 24 3 2 2" xfId="1077"/>
    <cellStyle name="Normal 24 3 2 2 2" xfId="1078"/>
    <cellStyle name="Normal 24 3 2 2 2 2" xfId="1079"/>
    <cellStyle name="Normal 24 3 2 2 3" xfId="1080"/>
    <cellStyle name="Normal 24 3 2 3" xfId="1081"/>
    <cellStyle name="Normal 24 3 2 3 2" xfId="1082"/>
    <cellStyle name="Normal 24 3 2 4" xfId="1083"/>
    <cellStyle name="Normal 24 3 3" xfId="1084"/>
    <cellStyle name="Normal 24 3 3 2" xfId="1085"/>
    <cellStyle name="Normal 24 3 3 2 2" xfId="1086"/>
    <cellStyle name="Normal 24 3 3 3" xfId="1087"/>
    <cellStyle name="Normal 24 3 4" xfId="1088"/>
    <cellStyle name="Normal 24 3 4 2" xfId="1089"/>
    <cellStyle name="Normal 24 3 5" xfId="1090"/>
    <cellStyle name="Normal 24 4" xfId="1091"/>
    <cellStyle name="Normal 24 4 2" xfId="1092"/>
    <cellStyle name="Normal 24 4 2 2" xfId="1093"/>
    <cellStyle name="Normal 24 4 2 2 2" xfId="1094"/>
    <cellStyle name="Normal 24 4 2 3" xfId="1095"/>
    <cellStyle name="Normal 24 4 3" xfId="1096"/>
    <cellStyle name="Normal 24 4 3 2" xfId="1097"/>
    <cellStyle name="Normal 24 4 4" xfId="1098"/>
    <cellStyle name="Normal 24 5" xfId="1099"/>
    <cellStyle name="Normal 24 5 2" xfId="1100"/>
    <cellStyle name="Normal 24 5 2 2" xfId="1101"/>
    <cellStyle name="Normal 24 5 2 2 2" xfId="1102"/>
    <cellStyle name="Normal 24 5 2 3" xfId="1103"/>
    <cellStyle name="Normal 24 5 3" xfId="1104"/>
    <cellStyle name="Normal 24 5 3 2" xfId="1105"/>
    <cellStyle name="Normal 24 5 4" xfId="1106"/>
    <cellStyle name="Normal 24 6" xfId="1107"/>
    <cellStyle name="Normal 24 6 2" xfId="1108"/>
    <cellStyle name="Normal 24 6 2 2" xfId="1109"/>
    <cellStyle name="Normal 24 6 3" xfId="1110"/>
    <cellStyle name="Normal 24 7" xfId="1111"/>
    <cellStyle name="Normal 24 7 2" xfId="1112"/>
    <cellStyle name="Normal 24 8" xfId="1113"/>
    <cellStyle name="Normal 24 9" xfId="1114"/>
    <cellStyle name="Normal 25" xfId="1115"/>
    <cellStyle name="Normal 25 2" xfId="1116"/>
    <cellStyle name="Normal 25 2 2" xfId="1117"/>
    <cellStyle name="Normal 25 2 2 2" xfId="1118"/>
    <cellStyle name="Normal 25 2 2 2 2" xfId="1119"/>
    <cellStyle name="Normal 25 2 2 2 2 2" xfId="1120"/>
    <cellStyle name="Normal 25 2 2 2 3" xfId="1121"/>
    <cellStyle name="Normal 25 2 2 3" xfId="1122"/>
    <cellStyle name="Normal 25 2 2 3 2" xfId="1123"/>
    <cellStyle name="Normal 25 2 2 4" xfId="1124"/>
    <cellStyle name="Normal 25 2 3" xfId="1125"/>
    <cellStyle name="Normal 25 2 3 2" xfId="1126"/>
    <cellStyle name="Normal 25 2 3 2 2" xfId="1127"/>
    <cellStyle name="Normal 25 2 3 3" xfId="1128"/>
    <cellStyle name="Normal 25 2 4" xfId="1129"/>
    <cellStyle name="Normal 25 2 4 2" xfId="1130"/>
    <cellStyle name="Normal 25 2 5" xfId="1131"/>
    <cellStyle name="Normal 25 3" xfId="1132"/>
    <cellStyle name="Normal 25 3 2" xfId="1133"/>
    <cellStyle name="Normal 25 3 2 2" xfId="1134"/>
    <cellStyle name="Normal 25 3 2 2 2" xfId="1135"/>
    <cellStyle name="Normal 25 3 2 3" xfId="1136"/>
    <cellStyle name="Normal 25 3 3" xfId="1137"/>
    <cellStyle name="Normal 25 3 3 2" xfId="1138"/>
    <cellStyle name="Normal 25 3 4" xfId="1139"/>
    <cellStyle name="Normal 25 4" xfId="1140"/>
    <cellStyle name="Normal 25 4 2" xfId="1141"/>
    <cellStyle name="Normal 25 4 2 2" xfId="1142"/>
    <cellStyle name="Normal 25 4 3" xfId="1143"/>
    <cellStyle name="Normal 25 5" xfId="1144"/>
    <cellStyle name="Normal 25 5 2" xfId="1145"/>
    <cellStyle name="Normal 25 6" xfId="1146"/>
    <cellStyle name="Normal 26" xfId="1147"/>
    <cellStyle name="Normal 26 2" xfId="1148"/>
    <cellStyle name="Normal 27" xfId="1149"/>
    <cellStyle name="Normal 28" xfId="1150"/>
    <cellStyle name="Normal 29" xfId="1151"/>
    <cellStyle name="Normal 3" xfId="1152"/>
    <cellStyle name="Normal 3 2" xfId="1153"/>
    <cellStyle name="Normal 3 2 2" xfId="1154"/>
    <cellStyle name="Normal 3 3" xfId="1155"/>
    <cellStyle name="Normal 3 3 2" xfId="1156"/>
    <cellStyle name="Normal 3 3 3" xfId="1157"/>
    <cellStyle name="Normal 3 3 4" xfId="1158"/>
    <cellStyle name="Normal 3 4" xfId="1159"/>
    <cellStyle name="Normal 3 5" xfId="1160"/>
    <cellStyle name="Normal 3 5 2" xfId="1161"/>
    <cellStyle name="Normal 3 6" xfId="1162"/>
    <cellStyle name="Normal 30" xfId="1163"/>
    <cellStyle name="Normal 31" xfId="1164"/>
    <cellStyle name="Normal 31 2" xfId="1165"/>
    <cellStyle name="Normal 31 2 2" xfId="1166"/>
    <cellStyle name="Normal 31 2 2 2" xfId="1167"/>
    <cellStyle name="Normal 31 2 2 2 2" xfId="1168"/>
    <cellStyle name="Normal 31 2 2 3" xfId="1169"/>
    <cellStyle name="Normal 31 2 3" xfId="1170"/>
    <cellStyle name="Normal 31 2 3 2" xfId="1171"/>
    <cellStyle name="Normal 31 2 4" xfId="1172"/>
    <cellStyle name="Normal 31 3" xfId="1173"/>
    <cellStyle name="Normal 31 3 2" xfId="1174"/>
    <cellStyle name="Normal 31 3 2 2" xfId="1175"/>
    <cellStyle name="Normal 31 3 3" xfId="1176"/>
    <cellStyle name="Normal 31 4" xfId="1177"/>
    <cellStyle name="Normal 31 4 2" xfId="1178"/>
    <cellStyle name="Normal 31 5" xfId="1179"/>
    <cellStyle name="Normal 32" xfId="1180"/>
    <cellStyle name="Normal 32 2" xfId="1181"/>
    <cellStyle name="Normal 32 2 2" xfId="1182"/>
    <cellStyle name="Normal 32 2 2 2" xfId="1183"/>
    <cellStyle name="Normal 32 2 2 2 2" xfId="1184"/>
    <cellStyle name="Normal 32 2 2 3" xfId="1185"/>
    <cellStyle name="Normal 32 2 3" xfId="1186"/>
    <cellStyle name="Normal 32 2 3 2" xfId="1187"/>
    <cellStyle name="Normal 32 2 4" xfId="1188"/>
    <cellStyle name="Normal 32 3" xfId="1189"/>
    <cellStyle name="Normal 32 3 2" xfId="1190"/>
    <cellStyle name="Normal 32 3 2 2" xfId="1191"/>
    <cellStyle name="Normal 32 3 3" xfId="1192"/>
    <cellStyle name="Normal 32 4" xfId="1193"/>
    <cellStyle name="Normal 32 4 2" xfId="1194"/>
    <cellStyle name="Normal 32 5" xfId="1195"/>
    <cellStyle name="Normal 33" xfId="1196"/>
    <cellStyle name="Normal 33 2" xfId="1197"/>
    <cellStyle name="Normal 33 2 2" xfId="1198"/>
    <cellStyle name="Normal 33 2 2 2" xfId="1199"/>
    <cellStyle name="Normal 33 2 2 2 2" xfId="1200"/>
    <cellStyle name="Normal 33 2 2 3" xfId="1201"/>
    <cellStyle name="Normal 33 2 3" xfId="1202"/>
    <cellStyle name="Normal 33 2 3 2" xfId="1203"/>
    <cellStyle name="Normal 33 2 4" xfId="1204"/>
    <cellStyle name="Normal 33 3" xfId="1205"/>
    <cellStyle name="Normal 33 3 2" xfId="1206"/>
    <cellStyle name="Normal 33 3 2 2" xfId="1207"/>
    <cellStyle name="Normal 33 3 3" xfId="1208"/>
    <cellStyle name="Normal 33 4" xfId="1209"/>
    <cellStyle name="Normal 33 4 2" xfId="1210"/>
    <cellStyle name="Normal 33 5" xfId="1211"/>
    <cellStyle name="Normal 33 6" xfId="1498"/>
    <cellStyle name="Normal 34" xfId="1212"/>
    <cellStyle name="Normal 35" xfId="1213"/>
    <cellStyle name="Normal 35 2" xfId="1214"/>
    <cellStyle name="Normal 35 2 2" xfId="1215"/>
    <cellStyle name="Normal 35 2 2 2" xfId="1216"/>
    <cellStyle name="Normal 35 2 3" xfId="1217"/>
    <cellStyle name="Normal 35 3" xfId="1218"/>
    <cellStyle name="Normal 35 3 2" xfId="1219"/>
    <cellStyle name="Normal 35 4" xfId="1220"/>
    <cellStyle name="Normal 36" xfId="1221"/>
    <cellStyle name="Normal 36 2" xfId="1501"/>
    <cellStyle name="Normal 37" xfId="1222"/>
    <cellStyle name="Normal 37 2" xfId="1223"/>
    <cellStyle name="Normal 37 2 2" xfId="1224"/>
    <cellStyle name="Normal 37 2 2 2" xfId="1225"/>
    <cellStyle name="Normal 37 2 3" xfId="1226"/>
    <cellStyle name="Normal 37 3" xfId="1227"/>
    <cellStyle name="Normal 37 3 2" xfId="1228"/>
    <cellStyle name="Normal 37 4" xfId="1229"/>
    <cellStyle name="Normal 38" xfId="1230"/>
    <cellStyle name="Normal 38 2" xfId="1231"/>
    <cellStyle name="Normal 38 2 2" xfId="1232"/>
    <cellStyle name="Normal 38 2 2 2" xfId="1233"/>
    <cellStyle name="Normal 38 2 3" xfId="1234"/>
    <cellStyle name="Normal 38 3" xfId="1235"/>
    <cellStyle name="Normal 38 3 2" xfId="1236"/>
    <cellStyle name="Normal 38 4" xfId="1237"/>
    <cellStyle name="Normal 38 5" xfId="1500"/>
    <cellStyle name="Normal 39" xfId="1238"/>
    <cellStyle name="Normal 39 2" xfId="1239"/>
    <cellStyle name="Normal 39 2 2" xfId="1240"/>
    <cellStyle name="Normal 39 2 2 2" xfId="1241"/>
    <cellStyle name="Normal 39 2 2 2 2" xfId="1242"/>
    <cellStyle name="Normal 39 2 2 2 2 2" xfId="1243"/>
    <cellStyle name="Normal 39 2 2 2 3" xfId="1244"/>
    <cellStyle name="Normal 39 2 2 3" xfId="1245"/>
    <cellStyle name="Normal 39 2 2 3 2" xfId="1246"/>
    <cellStyle name="Normal 39 2 2 4" xfId="1247"/>
    <cellStyle name="Normal 39 2 3" xfId="1248"/>
    <cellStyle name="Normal 39 2 3 2" xfId="1249"/>
    <cellStyle name="Normal 39 2 3 2 2" xfId="1250"/>
    <cellStyle name="Normal 39 2 3 3" xfId="1251"/>
    <cellStyle name="Normal 39 2 4" xfId="1252"/>
    <cellStyle name="Normal 39 2 4 2" xfId="1253"/>
    <cellStyle name="Normal 39 2 5" xfId="1254"/>
    <cellStyle name="Normal 39 3" xfId="1255"/>
    <cellStyle name="Normal 39 3 2" xfId="1256"/>
    <cellStyle name="Normal 39 3 2 2" xfId="1257"/>
    <cellStyle name="Normal 39 3 2 2 2" xfId="1258"/>
    <cellStyle name="Normal 39 3 2 3" xfId="1259"/>
    <cellStyle name="Normal 39 3 3" xfId="1260"/>
    <cellStyle name="Normal 39 3 3 2" xfId="1261"/>
    <cellStyle name="Normal 39 3 4" xfId="1262"/>
    <cellStyle name="Normal 39 4" xfId="1263"/>
    <cellStyle name="Normal 39 4 2" xfId="1264"/>
    <cellStyle name="Normal 39 4 2 2" xfId="1265"/>
    <cellStyle name="Normal 39 4 2 2 2" xfId="1266"/>
    <cellStyle name="Normal 39 4 2 3" xfId="1267"/>
    <cellStyle name="Normal 39 4 3" xfId="1268"/>
    <cellStyle name="Normal 39 4 3 2" xfId="1269"/>
    <cellStyle name="Normal 39 4 4" xfId="1270"/>
    <cellStyle name="Normal 39 5" xfId="1271"/>
    <cellStyle name="Normal 39 5 2" xfId="1272"/>
    <cellStyle name="Normal 39 5 2 2" xfId="1273"/>
    <cellStyle name="Normal 39 5 3" xfId="1274"/>
    <cellStyle name="Normal 39 6" xfId="1275"/>
    <cellStyle name="Normal 39 6 2" xfId="1276"/>
    <cellStyle name="Normal 39 7" xfId="1277"/>
    <cellStyle name="Normal 39 7 2" xfId="1278"/>
    <cellStyle name="Normal 39 7 3" xfId="1490"/>
    <cellStyle name="Normal 39 7 4" xfId="1497"/>
    <cellStyle name="Normal 39 7 5" xfId="1506"/>
    <cellStyle name="Normal 4" xfId="1279"/>
    <cellStyle name="Normal 4 2" xfId="1280"/>
    <cellStyle name="Normal 4 2 2" xfId="1281"/>
    <cellStyle name="Normal 4 2 3" xfId="1282"/>
    <cellStyle name="Normal 40" xfId="1283"/>
    <cellStyle name="Normal 40 2" xfId="1284"/>
    <cellStyle name="Normal 40 2 2" xfId="1285"/>
    <cellStyle name="Normal 40 2 2 2" xfId="1286"/>
    <cellStyle name="Normal 40 2 3" xfId="1287"/>
    <cellStyle name="Normal 40 3" xfId="1288"/>
    <cellStyle name="Normal 40 3 2" xfId="1289"/>
    <cellStyle name="Normal 40 4" xfId="1290"/>
    <cellStyle name="Normal 41" xfId="1291"/>
    <cellStyle name="Normal 41 2" xfId="1292"/>
    <cellStyle name="Normal 41 2 2" xfId="1293"/>
    <cellStyle name="Normal 41 2 2 2" xfId="1294"/>
    <cellStyle name="Normal 41 2 3" xfId="1295"/>
    <cellStyle name="Normal 41 3" xfId="1296"/>
    <cellStyle name="Normal 41 3 2" xfId="1297"/>
    <cellStyle name="Normal 41 4" xfId="1298"/>
    <cellStyle name="Normal 42" xfId="1299"/>
    <cellStyle name="Normal 42 2" xfId="1300"/>
    <cellStyle name="Normal 42 2 2" xfId="1301"/>
    <cellStyle name="Normal 42 3" xfId="1302"/>
    <cellStyle name="Normal 43" xfId="1303"/>
    <cellStyle name="Normal 44" xfId="1304"/>
    <cellStyle name="Normal 44 2" xfId="1305"/>
    <cellStyle name="Normal 45" xfId="1306"/>
    <cellStyle name="Normal 46" xfId="1307"/>
    <cellStyle name="Normal 47" xfId="1308"/>
    <cellStyle name="Normal 48" xfId="1309"/>
    <cellStyle name="Normal 48 2" xfId="1488"/>
    <cellStyle name="Normal 48 2 2" xfId="1491"/>
    <cellStyle name="Normal 5" xfId="1310"/>
    <cellStyle name="Normal 5 2" xfId="1311"/>
    <cellStyle name="Normal 6" xfId="1312"/>
    <cellStyle name="Normal 6 2" xfId="1313"/>
    <cellStyle name="Normal 7" xfId="1314"/>
    <cellStyle name="Normal 7 2" xfId="1315"/>
    <cellStyle name="Normal 8" xfId="1316"/>
    <cellStyle name="Normal 8 2" xfId="1317"/>
    <cellStyle name="Normal 9" xfId="1318"/>
    <cellStyle name="Normal 9 2" xfId="1319"/>
    <cellStyle name="Normal 9 2 2" xfId="1320"/>
    <cellStyle name="Normal 9 2 2 2" xfId="1321"/>
    <cellStyle name="Normal 9 2 2 2 2" xfId="1322"/>
    <cellStyle name="Normal 9 2 2 2 2 2" xfId="1323"/>
    <cellStyle name="Normal 9 2 2 2 3" xfId="1324"/>
    <cellStyle name="Normal 9 2 2 3" xfId="1325"/>
    <cellStyle name="Normal 9 2 2 3 2" xfId="1326"/>
    <cellStyle name="Normal 9 2 2 4" xfId="1327"/>
    <cellStyle name="Normal 9 2 3" xfId="1328"/>
    <cellStyle name="Normal 9 2 4" xfId="1329"/>
    <cellStyle name="Normal_Copy of BroiDeinosti 2009-2010IMP" xfId="1"/>
    <cellStyle name="Normal_Finansirane1" xfId="1496"/>
    <cellStyle name="Normal_Tabl.otcheti NRD2002- m.09" xfId="1504"/>
    <cellStyle name="Normal_Tabl.otcheti NRD2002- m.09 2" xfId="1493"/>
    <cellStyle name="Note 2" xfId="1330"/>
    <cellStyle name="Note 2 2" xfId="1331"/>
    <cellStyle name="Note 3" xfId="1332"/>
    <cellStyle name="Note 3 2" xfId="1333"/>
    <cellStyle name="Output 2" xfId="1334"/>
    <cellStyle name="Output 2 2" xfId="1335"/>
    <cellStyle name="Output 3" xfId="1336"/>
    <cellStyle name="Output 3 2" xfId="1337"/>
    <cellStyle name="Percent 10" xfId="1338"/>
    <cellStyle name="Percent 10 2" xfId="1339"/>
    <cellStyle name="Percent 10 2 2" xfId="1340"/>
    <cellStyle name="Percent 10 2 2 2" xfId="1341"/>
    <cellStyle name="Percent 10 2 2 2 2" xfId="1342"/>
    <cellStyle name="Percent 10 2 2 3" xfId="1343"/>
    <cellStyle name="Percent 10 2 3" xfId="1344"/>
    <cellStyle name="Percent 10 2 3 2" xfId="1345"/>
    <cellStyle name="Percent 10 2 4" xfId="1346"/>
    <cellStyle name="Percent 10 2 5" xfId="1494"/>
    <cellStyle name="Percent 11" xfId="1347"/>
    <cellStyle name="Percent 12" xfId="1348"/>
    <cellStyle name="Percent 13" xfId="1349"/>
    <cellStyle name="Percent 14" xfId="1350"/>
    <cellStyle name="Percent 15" xfId="1351"/>
    <cellStyle name="Percent 15 2" xfId="1499"/>
    <cellStyle name="Percent 16" xfId="1352"/>
    <cellStyle name="Percent 17" xfId="1353"/>
    <cellStyle name="Percent 17 2" xfId="1502"/>
    <cellStyle name="Percent 18" xfId="1354"/>
    <cellStyle name="Percent 19" xfId="1355"/>
    <cellStyle name="Percent 2" xfId="1356"/>
    <cellStyle name="Percent 2 10" xfId="1357"/>
    <cellStyle name="Percent 2 11" xfId="1358"/>
    <cellStyle name="Percent 2 2" xfId="1359"/>
    <cellStyle name="Percent 2 3" xfId="1360"/>
    <cellStyle name="Percent 2 4" xfId="1361"/>
    <cellStyle name="Percent 2 5" xfId="1362"/>
    <cellStyle name="Percent 2 6" xfId="1363"/>
    <cellStyle name="Percent 2 7" xfId="1364"/>
    <cellStyle name="Percent 2 8" xfId="1365"/>
    <cellStyle name="Percent 2 8 2" xfId="1366"/>
    <cellStyle name="Percent 2 8 3" xfId="1367"/>
    <cellStyle name="Percent 2 9" xfId="1368"/>
    <cellStyle name="Percent 20" xfId="1369"/>
    <cellStyle name="Percent 20 2" xfId="1370"/>
    <cellStyle name="Percent 20 2 2" xfId="1371"/>
    <cellStyle name="Percent 20 2 2 2" xfId="1372"/>
    <cellStyle name="Percent 20 2 3" xfId="1373"/>
    <cellStyle name="Percent 20 3" xfId="1374"/>
    <cellStyle name="Percent 20 3 2" xfId="1375"/>
    <cellStyle name="Percent 20 4" xfId="1376"/>
    <cellStyle name="Percent 20 5" xfId="1503"/>
    <cellStyle name="Percent 21" xfId="1377"/>
    <cellStyle name="Percent 22" xfId="1378"/>
    <cellStyle name="Percent 23" xfId="1379"/>
    <cellStyle name="Percent 24" xfId="1380"/>
    <cellStyle name="Percent 3" xfId="1381"/>
    <cellStyle name="Percent 3 2" xfId="1382"/>
    <cellStyle name="Percent 3 2 2" xfId="1383"/>
    <cellStyle name="Percent 3 2 2 2" xfId="1384"/>
    <cellStyle name="Percent 3 2 2 2 2" xfId="1385"/>
    <cellStyle name="Percent 3 2 2 3" xfId="1386"/>
    <cellStyle name="Percent 3 2 3" xfId="1387"/>
    <cellStyle name="Percent 3 2 3 2" xfId="1388"/>
    <cellStyle name="Percent 3 2 4" xfId="1389"/>
    <cellStyle name="Percent 4" xfId="1390"/>
    <cellStyle name="Percent 4 2" xfId="1391"/>
    <cellStyle name="Percent 5" xfId="1392"/>
    <cellStyle name="Percent 6" xfId="1393"/>
    <cellStyle name="Percent 7" xfId="1394"/>
    <cellStyle name="Percent 7 2" xfId="1395"/>
    <cellStyle name="Percent 8" xfId="1396"/>
    <cellStyle name="Percent 8 2" xfId="1397"/>
    <cellStyle name="Percent 9" xfId="1398"/>
    <cellStyle name="Percent 9 2" xfId="1399"/>
    <cellStyle name="Percent 9 2 2" xfId="1400"/>
    <cellStyle name="Percent 9 2 2 2" xfId="1401"/>
    <cellStyle name="Percent 9 2 2 2 2" xfId="1402"/>
    <cellStyle name="Percent 9 2 2 2 2 2" xfId="1403"/>
    <cellStyle name="Percent 9 2 2 2 2 2 2" xfId="1404"/>
    <cellStyle name="Percent 9 2 2 2 2 3" xfId="1405"/>
    <cellStyle name="Percent 9 2 2 2 3" xfId="1406"/>
    <cellStyle name="Percent 9 2 2 2 3 2" xfId="1407"/>
    <cellStyle name="Percent 9 2 2 2 4" xfId="1408"/>
    <cellStyle name="Percent 9 2 2 3" xfId="1409"/>
    <cellStyle name="Percent 9 2 2 3 2" xfId="1410"/>
    <cellStyle name="Percent 9 2 2 3 2 2" xfId="1411"/>
    <cellStyle name="Percent 9 2 2 3 3" xfId="1412"/>
    <cellStyle name="Percent 9 2 2 4" xfId="1413"/>
    <cellStyle name="Percent 9 2 2 4 2" xfId="1414"/>
    <cellStyle name="Percent 9 2 2 5" xfId="1415"/>
    <cellStyle name="Percent 9 2 3" xfId="1416"/>
    <cellStyle name="Percent 9 2 3 2" xfId="1417"/>
    <cellStyle name="Percent 9 2 3 2 2" xfId="1418"/>
    <cellStyle name="Percent 9 2 3 2 2 2" xfId="1419"/>
    <cellStyle name="Percent 9 2 3 2 3" xfId="1420"/>
    <cellStyle name="Percent 9 2 3 3" xfId="1421"/>
    <cellStyle name="Percent 9 2 3 3 2" xfId="1422"/>
    <cellStyle name="Percent 9 2 3 4" xfId="1423"/>
    <cellStyle name="Percent 9 2 4" xfId="1424"/>
    <cellStyle name="Percent 9 2 4 2" xfId="1425"/>
    <cellStyle name="Percent 9 2 4 2 2" xfId="1426"/>
    <cellStyle name="Percent 9 2 4 3" xfId="1427"/>
    <cellStyle name="Percent 9 2 5" xfId="1428"/>
    <cellStyle name="Percent 9 2 5 2" xfId="1429"/>
    <cellStyle name="Percent 9 2 6" xfId="1430"/>
    <cellStyle name="Percent 9 3" xfId="1431"/>
    <cellStyle name="Percent 9 3 2" xfId="1432"/>
    <cellStyle name="Percent 9 3 2 2" xfId="1433"/>
    <cellStyle name="Percent 9 3 2 2 2" xfId="1434"/>
    <cellStyle name="Percent 9 3 2 2 2 2" xfId="1435"/>
    <cellStyle name="Percent 9 3 2 2 3" xfId="1436"/>
    <cellStyle name="Percent 9 3 2 3" xfId="1437"/>
    <cellStyle name="Percent 9 3 2 3 2" xfId="1438"/>
    <cellStyle name="Percent 9 3 2 4" xfId="1439"/>
    <cellStyle name="Percent 9 3 3" xfId="1440"/>
    <cellStyle name="Percent 9 3 3 2" xfId="1441"/>
    <cellStyle name="Percent 9 3 3 2 2" xfId="1442"/>
    <cellStyle name="Percent 9 3 3 3" xfId="1443"/>
    <cellStyle name="Percent 9 3 4" xfId="1444"/>
    <cellStyle name="Percent 9 3 4 2" xfId="1445"/>
    <cellStyle name="Percent 9 3 5" xfId="1446"/>
    <cellStyle name="Percent 9 4" xfId="1447"/>
    <cellStyle name="Percent 9 4 2" xfId="1448"/>
    <cellStyle name="Percent 9 4 2 2" xfId="1449"/>
    <cellStyle name="Percent 9 4 2 2 2" xfId="1450"/>
    <cellStyle name="Percent 9 4 2 3" xfId="1451"/>
    <cellStyle name="Percent 9 4 3" xfId="1452"/>
    <cellStyle name="Percent 9 4 3 2" xfId="1453"/>
    <cellStyle name="Percent 9 4 4" xfId="1454"/>
    <cellStyle name="Percent 9 5" xfId="1455"/>
    <cellStyle name="Percent 9 5 2" xfId="1456"/>
    <cellStyle name="Percent 9 5 2 2" xfId="1457"/>
    <cellStyle name="Percent 9 5 2 2 2" xfId="1458"/>
    <cellStyle name="Percent 9 5 2 3" xfId="1459"/>
    <cellStyle name="Percent 9 5 3" xfId="1460"/>
    <cellStyle name="Percent 9 5 3 2" xfId="1461"/>
    <cellStyle name="Percent 9 5 4" xfId="1462"/>
    <cellStyle name="Percent 9 6" xfId="1463"/>
    <cellStyle name="Percent 9 6 2" xfId="1464"/>
    <cellStyle name="Percent 9 6 2 2" xfId="1465"/>
    <cellStyle name="Percent 9 6 3" xfId="1466"/>
    <cellStyle name="Percent 9 7" xfId="1467"/>
    <cellStyle name="Percent 9 7 2" xfId="1468"/>
    <cellStyle name="Percent 9 8" xfId="1469"/>
    <cellStyle name="standaard" xfId="1470"/>
    <cellStyle name="Standard_9.01" xfId="1471"/>
    <cellStyle name="Style 1" xfId="1472"/>
    <cellStyle name="Style 1 2" xfId="1473"/>
    <cellStyle name="Style 1 2 2" xfId="1474"/>
    <cellStyle name="Style 1 3" xfId="1475"/>
    <cellStyle name="Style 1 4" xfId="1476"/>
    <cellStyle name="Style 1 5" xfId="1477"/>
    <cellStyle name="titel van tabel" xfId="1478"/>
    <cellStyle name="Title 2" xfId="1479"/>
    <cellStyle name="Title 3" xfId="1480"/>
    <cellStyle name="Total 2" xfId="1481"/>
    <cellStyle name="Total 2 2" xfId="1482"/>
    <cellStyle name="Total 3" xfId="1483"/>
    <cellStyle name="Total 3 2" xfId="1484"/>
    <cellStyle name="transfer variabele" xfId="1485"/>
    <cellStyle name="Warning Text 2" xfId="1486"/>
    <cellStyle name="Warning Text 3" xfId="1487"/>
    <cellStyle name="Нормален" xfId="0" builtinId="0"/>
    <cellStyle name="Процент" xfId="150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IAtanasova\Desktop\Za%20MZ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OT%20NIKI\rabotna\HOSPIT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OT%20NIKI\rabotna\rabotna_op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OT%20NIKI\rabotna\rab_opl_11_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TEMP\rabotna\rab_sto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TEMP\rabotna\rab_opl_11_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sbg-my.sharepoint.com/TKIRIL~1/AppData/Local/Temp/7zOD652.tmp/Users/apangelov/AppData/Local/Microsoft/Windows/Temporary%20Internet%20Files/Content.Outlook/YGYBO8SF/Otchet_2003_july/&#1057;&#1087;&#1088;&#1072;&#1074;&#1082;&#1080;_2003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g33\D\DENT%20-%201.01.2001-registar\rabotna_dent_St_ZZ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sbg-my.sharepoint.com/TKIRIL~1/AppData/Local/Temp/7zOD652.tmp/2013/Proekt_2014/NZOK/5_var_RMS_245_new_03.09.2013/Copy%20of%202020_2016_22082013_FINAL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OT%20NIKI\rabotna\rab_sto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TEMP\rabotna\HOSPI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IAtanasova\Desktop\Za%20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c-221\Users\apangelov\AppData\Local\Microsoft\Windows\Temporary%20Internet%20Files\Content.Outlook\YGYBO8SF\Otchet_2003_july\&#1057;&#1087;&#1088;&#1072;&#1074;&#1082;&#1080;_2003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rabotna\rab_opl_11_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rabotna\rab_stom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TKIRIL~1/AppData/Local/Temp/7zOD652.tmp/BUDGET/Users/apangelov/AppData/Local/Microsoft/Windows/Temporary%20Internet%20Files/Content.Outlook/YGYBO8SF/Iskra%201/1.Analizi/2003/9/Rabotni/SIMP3%20NRD%202003.xls?C3161513" TargetMode="External"/><Relationship Id="rId1" Type="http://schemas.openxmlformats.org/officeDocument/2006/relationships/externalLinkPath" Target="file:///\\C3161513\SIMP3%20NRD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sbg-my.sharepoint.com/TKIRIL~1/AppData/Local/Temp/7zOD652.tmp/Users/apangelov/AppData/Local/Microsoft/Windows/Temporary%20Internet%20Files/Content.Outlook/YGYBO8SF/TEMP/Za%20M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sbg-my.sharepoint.com/TKIRIL~1/AppData/Local/Temp/7zOD652.tmp/Users/apangelov/AppData/Local/Microsoft/Windows/Temporary%20Internet%20Files/Content.Outlook/YGYBO8SF/TEMP/Za%20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sbg-my.sharepoint.com/TKIRIL~1/AppData/Local/Temp/7zOD652.tmp/DOCUME~1/IATANA~1/LOCALS~1/Temp/Rar$DI00.343/Documents%20and%20Settings/LPopardanova/Local%20Settings/Temporary%20Internet%20Files/OLK9F/Za%20M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sbg-my.sharepoint.com/TKIRIL~1/AppData/Local/Temp/7zOD652.tmp/DOCUME~1/IATANA~1/LOCALS~1/Temp/Rar$DI00.343/Documents%20and%20Settings/LPopardanova/Local%20Settings/Temporary%20Internet%20Files/OLK9F/Za%20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rabotna\rabotna_op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pangelov\AppData\Local\Microsoft\Windows\Temporary%20Internet%20Files\Content.Outlook\YGYBO8SF\Documents%20and%20Settings\IAtanasova\Local%20Settings\Temporary%20Internet%20Files\OLK35\rabotna\HOSPI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nici_MZ"/>
      <sheetName val="list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Макет-финансиране_11"/>
      <sheetName val="Болници-бюджет_11"/>
      <sheetName val="Болници-мед. д-ст"/>
      <sheetName val="hospitals_11"/>
      <sheetName val="Макет-финансиране"/>
      <sheetName val="Болници-бюдже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juli_kl"/>
      <sheetName val="septemvri"/>
      <sheetName val="sept_specf"/>
      <sheetName val="sept_specif(2)"/>
      <sheetName val="klutch_08"/>
      <sheetName val="opl_sept"/>
      <sheetName val="opl_10"/>
      <sheetName val="Sheet1"/>
      <sheetName val="Sheet3"/>
      <sheetName val="juli"/>
      <sheetName val="juni_specf"/>
      <sheetName val="juni_specif(2)"/>
      <sheetName val="opl_07"/>
      <sheetName val="opl_0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pesif_JP_11"/>
      <sheetName val="ПИМП-ЗП_11"/>
      <sheetName val="kl_udr_12"/>
      <sheetName val="kl_12"/>
      <sheetName val="spesif_JP_12"/>
      <sheetName val="ПИМП-ЗП_12"/>
      <sheetName val="ПИМП_12"/>
      <sheetName val="o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_12"/>
      <sheetName val="klutch"/>
      <sheetName val="Sheet2"/>
      <sheetName val="stomatolozi"/>
      <sheetName val="стом_общ_12"/>
      <sheetName val="стом_общ 10"/>
      <sheetName val="stom_01_2002"/>
      <sheetName val="stomt_02"/>
      <sheetName val="възрастни_02"/>
      <sheetName val="стом_общ_0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pesif_JP_11"/>
      <sheetName val="ПИМП-ЗП_11"/>
      <sheetName val="kl_udr_12"/>
      <sheetName val="kl_12"/>
      <sheetName val="spesif_JP_12"/>
      <sheetName val="ПИМП-ЗП_12"/>
      <sheetName val="ПИМП_12"/>
      <sheetName val="o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ЗОК"/>
      <sheetName val="ЦУ"/>
      <sheetName val="РЗОК"/>
      <sheetName val="PIMP"/>
      <sheetName val="PIMP_Pari"/>
      <sheetName val="SIMP1"/>
      <sheetName val="SIMP1_PARI"/>
      <sheetName val="SIMP3"/>
      <sheetName val="SIMP3_PARI"/>
      <sheetName val="SIMP3_pari2"/>
      <sheetName val="SIMP4"/>
      <sheetName val="SP_naturi"/>
      <sheetName val="SP_pari"/>
      <sheetName val="SSP_naturi"/>
      <sheetName val="SSP_pari"/>
      <sheetName val="MDD"/>
      <sheetName val="MDD_paketi"/>
      <sheetName val="MDD_str"/>
      <sheetName val="BP"/>
      <sheetName val="BP_200307_PARI"/>
      <sheetName val="BP_200307_Broi"/>
      <sheetName val="Кас по мес"/>
      <sheetName val="Кас по мес (2)"/>
      <sheetName val="Gr.ПИМП"/>
      <sheetName val="Gr.СИМП"/>
      <sheetName val="Gr.Ст.П"/>
      <sheetName val="Gr.мдд"/>
      <sheetName val="Gr.лекарства"/>
      <sheetName val="Gr.б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 деца"/>
      <sheetName val="възрастни"/>
      <sheetName val="kluth"/>
      <sheetName val="за_деца"/>
      <sheetName val="за_деца1"/>
      <sheetName val="за_деца2"/>
    </sheetNames>
    <sheetDataSet>
      <sheetData sheetId="0"/>
      <sheetData sheetId="1" refreshError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ramework_en"/>
      <sheetName val="Framework_bg"/>
      <sheetName val="Framework_EC_old"/>
      <sheetName val="Framework_EC"/>
      <sheetName val="Framework_detailed"/>
      <sheetName val="Solver_Data"/>
      <sheetName val="Real Sector"/>
      <sheetName val="Supply"/>
      <sheetName val="SUT"/>
      <sheetName val="Supply_decomp"/>
      <sheetName val="fiscal_data"/>
      <sheetName val="Labour"/>
      <sheetName val="BOP_EUR"/>
      <sheetName val="BOP_USD"/>
      <sheetName val="ImpExpShares"/>
      <sheetName val="Trade Deflator EUR"/>
      <sheetName val="Real Growth Goods"/>
      <sheetName val="IIP_EUR"/>
      <sheetName val="Growth"/>
      <sheetName val="PPP"/>
      <sheetName val="OMFIs"/>
      <sheetName val="Monetary Sector"/>
      <sheetName val="IssueDeprt"/>
      <sheetName val="revenues"/>
      <sheetName val="expenditures"/>
      <sheetName val="Exp_functions"/>
      <sheetName val="deficit&amp;debt&amp;fin"/>
      <sheetName val="BOP"/>
      <sheetName val="Trade Deflator"/>
      <sheetName val="IIP"/>
      <sheetName val="Disbursements_2000-2008"/>
      <sheetName val="Proj. 2000-2007"/>
      <sheetName val="buoyancy"/>
      <sheetName val="Disb&amp;Loans"/>
      <sheetName val="GovDebtService"/>
      <sheetName val="EU_Transfers"/>
      <sheetName val="ECoutput_tbl0"/>
      <sheetName val="ECoutput_tbl1"/>
      <sheetName val="ECoutput_tbl4"/>
      <sheetName val="ECoutput_tbl5"/>
      <sheetName val="ECoutput_tbl6"/>
      <sheetName val="ECoutput_tbl11"/>
      <sheetName val="ECoutput_tbl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_12"/>
      <sheetName val="klutch"/>
      <sheetName val="Sheet2"/>
      <sheetName val="stomatolozi"/>
      <sheetName val="стом_общ_12"/>
      <sheetName val="стом_общ 10"/>
      <sheetName val="stom_01_2002"/>
      <sheetName val="stomt_02"/>
      <sheetName val="възрастни_02"/>
      <sheetName val="стом_общ_0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Макет-финансиране_11"/>
      <sheetName val="Болници-бюджет_11"/>
      <sheetName val="Болници-мед. д-ст"/>
      <sheetName val="hospitals_11"/>
      <sheetName val="Макет-финансиране"/>
      <sheetName val="Болници-бюдже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nici_НС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ЗОК"/>
      <sheetName val="ЦУ"/>
      <sheetName val="РЗОК"/>
      <sheetName val="PIMP"/>
      <sheetName val="PIMP_Pari"/>
      <sheetName val="SIMP1"/>
      <sheetName val="SIMP1_PARI"/>
      <sheetName val="SIMP3"/>
      <sheetName val="SIMP3_PARI"/>
      <sheetName val="SIMP3_pari2"/>
      <sheetName val="SIMP4"/>
      <sheetName val="SP_naturi"/>
      <sheetName val="SP_pari"/>
      <sheetName val="SSP_naturi"/>
      <sheetName val="SSP_pari"/>
      <sheetName val="MDD"/>
      <sheetName val="MDD_paketi"/>
      <sheetName val="MDD_str"/>
      <sheetName val="BP"/>
      <sheetName val="BP_200307_PARI"/>
      <sheetName val="BP_200307_Broi"/>
      <sheetName val="Кас по мес"/>
      <sheetName val="Кас по мес (2)"/>
      <sheetName val="Gr.ПИМП"/>
      <sheetName val="Gr.СИМП"/>
      <sheetName val="Gr.Ст.П"/>
      <sheetName val="Gr.мдд"/>
      <sheetName val="Gr.лекарства"/>
      <sheetName val="Gr.б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pesif_JP_11"/>
      <sheetName val="ПИМП-ЗП_11"/>
      <sheetName val="kl_udr_12"/>
      <sheetName val="kl_12"/>
      <sheetName val="spesif_JP_12"/>
      <sheetName val="ПИМП-ЗП_12"/>
      <sheetName val="ПИМП_12"/>
      <sheetName val="o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_12"/>
      <sheetName val="klutch"/>
      <sheetName val="Sheet2"/>
      <sheetName val="stomatolozi"/>
      <sheetName val="стом_общ_12"/>
      <sheetName val="стом_общ 10"/>
      <sheetName val="stom_01_2002"/>
      <sheetName val="stomt_02"/>
      <sheetName val="възрастни_02"/>
      <sheetName val="стом_общ_0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ЗОК май - септ по НРД2003 "/>
      <sheetName val="Chart1"/>
      <sheetName val="Chart2 Разход на ЗЗОЛ"/>
      <sheetName val="02_SIMP3"/>
      <sheetName val="по_РЗОК_май_-_септ_по_НРД2003_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nici_MZ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nici_НС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nici_MZ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nici_НС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juli_kl"/>
      <sheetName val="septemvri"/>
      <sheetName val="sept_specf"/>
      <sheetName val="sept_specif(2)"/>
      <sheetName val="klutch_08"/>
      <sheetName val="opl_sept"/>
      <sheetName val="opl_10"/>
      <sheetName val="Sheet1"/>
      <sheetName val="Sheet3"/>
      <sheetName val="juli"/>
      <sheetName val="juni_specf"/>
      <sheetName val="juni_specif(2)"/>
      <sheetName val="opl_07"/>
      <sheetName val="opl_0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Макет-финансиране_11"/>
      <sheetName val="Болници-бюджет_11"/>
      <sheetName val="Болници-мед. д-ст"/>
      <sheetName val="hospitals_11"/>
      <sheetName val="Макет-финансиране"/>
      <sheetName val="Болници-бюдже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Normal="100" zoomScaleSheetLayoutView="100" workbookViewId="0">
      <pane xSplit="4" ySplit="3" topLeftCell="E4" activePane="bottomRight" state="frozen"/>
      <selection pane="topRight" activeCell="D1" sqref="D1"/>
      <selection pane="bottomLeft" activeCell="A7" sqref="A7"/>
      <selection pane="bottomRight" activeCell="G1" sqref="G1"/>
    </sheetView>
  </sheetViews>
  <sheetFormatPr defaultColWidth="9.33203125" defaultRowHeight="13.2"/>
  <cols>
    <col min="1" max="1" width="15.109375" style="14" customWidth="1"/>
    <col min="2" max="2" width="41.109375" style="14" customWidth="1"/>
    <col min="3" max="4" width="7" style="14" customWidth="1"/>
    <col min="5" max="5" width="15.44140625" style="12" customWidth="1"/>
    <col min="6" max="6" width="18.77734375" style="12" customWidth="1"/>
    <col min="7" max="7" width="16.77734375" style="12" customWidth="1"/>
    <col min="8" max="16384" width="9.33203125" style="12"/>
  </cols>
  <sheetData>
    <row r="1" spans="1:10" s="26" customFormat="1" ht="66" customHeight="1">
      <c r="A1" s="107" t="s">
        <v>0</v>
      </c>
      <c r="B1" s="108" t="s">
        <v>1</v>
      </c>
      <c r="C1" s="109" t="s">
        <v>2</v>
      </c>
      <c r="D1" s="109" t="s">
        <v>3</v>
      </c>
      <c r="E1" s="87" t="s">
        <v>4</v>
      </c>
      <c r="F1" s="88" t="s">
        <v>5</v>
      </c>
      <c r="G1" s="88" t="s">
        <v>5</v>
      </c>
    </row>
    <row r="2" spans="1:10" ht="37.5" customHeight="1">
      <c r="A2" s="107"/>
      <c r="B2" s="108"/>
      <c r="C2" s="110"/>
      <c r="D2" s="110"/>
      <c r="E2" s="1" t="s">
        <v>6</v>
      </c>
      <c r="F2" s="1" t="s">
        <v>6</v>
      </c>
      <c r="G2" s="1" t="s">
        <v>7</v>
      </c>
    </row>
    <row r="3" spans="1:10">
      <c r="A3" s="3">
        <v>1</v>
      </c>
      <c r="B3" s="4">
        <v>2</v>
      </c>
      <c r="C3" s="3">
        <v>3</v>
      </c>
      <c r="D3" s="4">
        <v>4</v>
      </c>
      <c r="E3" s="90">
        <v>5</v>
      </c>
      <c r="F3" s="90">
        <v>6</v>
      </c>
      <c r="G3" s="90">
        <v>7</v>
      </c>
    </row>
    <row r="4" spans="1:10">
      <c r="A4" s="6" t="s">
        <v>8</v>
      </c>
      <c r="B4" s="7"/>
      <c r="C4" s="7"/>
      <c r="D4" s="40"/>
      <c r="E4" s="78"/>
      <c r="F4" s="96"/>
      <c r="G4" s="77"/>
    </row>
    <row r="5" spans="1:10" ht="24">
      <c r="A5" s="8" t="s">
        <v>9</v>
      </c>
      <c r="B5" s="9" t="s">
        <v>10</v>
      </c>
      <c r="C5" s="60">
        <v>2.9</v>
      </c>
      <c r="D5" s="41">
        <v>3.65</v>
      </c>
      <c r="E5" s="43">
        <v>4.5</v>
      </c>
      <c r="F5" s="62">
        <f>E5-D5</f>
        <v>0.85000000000000009</v>
      </c>
      <c r="G5" s="97">
        <f>E5/D5-1</f>
        <v>0.23287671232876717</v>
      </c>
    </row>
    <row r="6" spans="1:10" ht="24">
      <c r="A6" s="8" t="s">
        <v>11</v>
      </c>
      <c r="B6" s="9" t="s">
        <v>12</v>
      </c>
      <c r="C6" s="60">
        <v>1.75</v>
      </c>
      <c r="D6" s="41">
        <v>2.2000000000000002</v>
      </c>
      <c r="E6" s="43">
        <v>2.7</v>
      </c>
      <c r="F6" s="62">
        <f t="shared" ref="F6:F8" si="0">E6-D6</f>
        <v>0.5</v>
      </c>
      <c r="G6" s="97">
        <f t="shared" ref="G6:G24" si="1">E6/D6-1</f>
        <v>0.22727272727272729</v>
      </c>
    </row>
    <row r="7" spans="1:10" ht="24">
      <c r="A7" s="8" t="s">
        <v>13</v>
      </c>
      <c r="B7" s="9" t="s">
        <v>14</v>
      </c>
      <c r="C7" s="60">
        <v>2.7</v>
      </c>
      <c r="D7" s="41">
        <v>3.3</v>
      </c>
      <c r="E7" s="43">
        <v>4.0999999999999996</v>
      </c>
      <c r="F7" s="62">
        <f t="shared" si="0"/>
        <v>0.79999999999999982</v>
      </c>
      <c r="G7" s="97">
        <f t="shared" si="1"/>
        <v>0.24242424242424243</v>
      </c>
    </row>
    <row r="8" spans="1:10" ht="52.5" customHeight="1">
      <c r="A8" s="8" t="s">
        <v>15</v>
      </c>
      <c r="B8" s="10" t="s">
        <v>16</v>
      </c>
      <c r="C8" s="61">
        <v>0.15</v>
      </c>
      <c r="D8" s="42">
        <v>0.22</v>
      </c>
      <c r="E8" s="43">
        <v>0.27</v>
      </c>
      <c r="F8" s="62">
        <f t="shared" si="0"/>
        <v>5.0000000000000017E-2</v>
      </c>
      <c r="G8" s="97">
        <f t="shared" si="1"/>
        <v>0.22727272727272729</v>
      </c>
      <c r="J8" s="89"/>
    </row>
    <row r="9" spans="1:10" ht="20.25" customHeight="1">
      <c r="A9" s="6" t="s">
        <v>17</v>
      </c>
      <c r="B9" s="7"/>
      <c r="C9" s="62"/>
      <c r="D9" s="43"/>
      <c r="E9" s="91"/>
      <c r="F9" s="62"/>
      <c r="G9" s="97"/>
    </row>
    <row r="10" spans="1:10" ht="24.75" customHeight="1">
      <c r="A10" s="8" t="s">
        <v>18</v>
      </c>
      <c r="B10" s="9" t="s">
        <v>19</v>
      </c>
      <c r="C10" s="60">
        <v>18</v>
      </c>
      <c r="D10" s="41">
        <v>25</v>
      </c>
      <c r="E10" s="62">
        <v>31</v>
      </c>
      <c r="F10" s="62">
        <f>E10-D10</f>
        <v>6</v>
      </c>
      <c r="G10" s="97">
        <f t="shared" si="1"/>
        <v>0.24</v>
      </c>
    </row>
    <row r="11" spans="1:10" ht="24.75" customHeight="1">
      <c r="A11" s="8" t="s">
        <v>20</v>
      </c>
      <c r="B11" s="9" t="s">
        <v>21</v>
      </c>
      <c r="C11" s="60">
        <v>17</v>
      </c>
      <c r="D11" s="41">
        <v>25</v>
      </c>
      <c r="E11" s="62">
        <v>31</v>
      </c>
      <c r="F11" s="62">
        <f t="shared" ref="F11:F24" si="2">E11-D11</f>
        <v>6</v>
      </c>
      <c r="G11" s="97">
        <f t="shared" si="1"/>
        <v>0.24</v>
      </c>
    </row>
    <row r="12" spans="1:10" ht="24.75" customHeight="1">
      <c r="A12" s="8" t="s">
        <v>22</v>
      </c>
      <c r="B12" s="9" t="s">
        <v>23</v>
      </c>
      <c r="C12" s="60">
        <v>16</v>
      </c>
      <c r="D12" s="41">
        <v>25</v>
      </c>
      <c r="E12" s="62">
        <v>31</v>
      </c>
      <c r="F12" s="62">
        <f t="shared" si="2"/>
        <v>6</v>
      </c>
      <c r="G12" s="97">
        <f t="shared" si="1"/>
        <v>0.24</v>
      </c>
    </row>
    <row r="13" spans="1:10" ht="24">
      <c r="A13" s="8" t="s">
        <v>24</v>
      </c>
      <c r="B13" s="9" t="s">
        <v>25</v>
      </c>
      <c r="C13" s="60">
        <v>18</v>
      </c>
      <c r="D13" s="41">
        <v>25</v>
      </c>
      <c r="E13" s="62">
        <v>31</v>
      </c>
      <c r="F13" s="62">
        <f t="shared" si="2"/>
        <v>6</v>
      </c>
      <c r="G13" s="97">
        <f t="shared" si="1"/>
        <v>0.24</v>
      </c>
    </row>
    <row r="14" spans="1:10" s="27" customFormat="1" ht="39" customHeight="1">
      <c r="A14" s="8" t="s">
        <v>26</v>
      </c>
      <c r="B14" s="9" t="s">
        <v>27</v>
      </c>
      <c r="C14" s="60">
        <v>14</v>
      </c>
      <c r="D14" s="41">
        <v>15</v>
      </c>
      <c r="E14" s="62">
        <v>18.5</v>
      </c>
      <c r="F14" s="62">
        <f t="shared" si="2"/>
        <v>3.5</v>
      </c>
      <c r="G14" s="97">
        <f t="shared" si="1"/>
        <v>0.23333333333333339</v>
      </c>
    </row>
    <row r="15" spans="1:10" ht="24">
      <c r="A15" s="8" t="s">
        <v>28</v>
      </c>
      <c r="B15" s="9" t="s">
        <v>29</v>
      </c>
      <c r="C15" s="60">
        <v>10</v>
      </c>
      <c r="D15" s="41">
        <v>12.5</v>
      </c>
      <c r="E15" s="62">
        <v>15.5</v>
      </c>
      <c r="F15" s="62">
        <f t="shared" si="2"/>
        <v>3</v>
      </c>
      <c r="G15" s="97">
        <f t="shared" si="1"/>
        <v>0.24</v>
      </c>
    </row>
    <row r="16" spans="1:10" ht="48" customHeight="1">
      <c r="A16" s="6" t="s">
        <v>30</v>
      </c>
      <c r="B16" s="7" t="s">
        <v>31</v>
      </c>
      <c r="C16" s="62">
        <v>12</v>
      </c>
      <c r="D16" s="43">
        <v>24</v>
      </c>
      <c r="E16" s="62">
        <v>29.5</v>
      </c>
      <c r="F16" s="62">
        <f t="shared" si="2"/>
        <v>5.5</v>
      </c>
      <c r="G16" s="97">
        <f t="shared" si="1"/>
        <v>0.22916666666666674</v>
      </c>
    </row>
    <row r="17" spans="1:7">
      <c r="A17" s="6" t="s">
        <v>32</v>
      </c>
      <c r="B17" s="7"/>
      <c r="C17" s="62"/>
      <c r="D17" s="43"/>
      <c r="E17" s="62"/>
      <c r="F17" s="62"/>
      <c r="G17" s="97"/>
    </row>
    <row r="18" spans="1:7" ht="24">
      <c r="A18" s="8" t="s">
        <v>33</v>
      </c>
      <c r="B18" s="9" t="s">
        <v>34</v>
      </c>
      <c r="C18" s="60">
        <v>18</v>
      </c>
      <c r="D18" s="41">
        <v>23</v>
      </c>
      <c r="E18" s="62">
        <v>29</v>
      </c>
      <c r="F18" s="62">
        <f t="shared" si="2"/>
        <v>6</v>
      </c>
      <c r="G18" s="97">
        <f t="shared" si="1"/>
        <v>0.26086956521739135</v>
      </c>
    </row>
    <row r="19" spans="1:7" ht="24">
      <c r="A19" s="8" t="s">
        <v>35</v>
      </c>
      <c r="B19" s="9" t="s">
        <v>36</v>
      </c>
      <c r="C19" s="60">
        <v>20</v>
      </c>
      <c r="D19" s="41">
        <v>25</v>
      </c>
      <c r="E19" s="62">
        <v>31</v>
      </c>
      <c r="F19" s="62">
        <f t="shared" si="2"/>
        <v>6</v>
      </c>
      <c r="G19" s="97">
        <f t="shared" si="1"/>
        <v>0.24</v>
      </c>
    </row>
    <row r="20" spans="1:7" ht="24">
      <c r="A20" s="8" t="s">
        <v>37</v>
      </c>
      <c r="B20" s="9" t="s">
        <v>38</v>
      </c>
      <c r="C20" s="60">
        <v>24</v>
      </c>
      <c r="D20" s="41">
        <v>30</v>
      </c>
      <c r="E20" s="62">
        <v>36</v>
      </c>
      <c r="F20" s="62">
        <f t="shared" si="2"/>
        <v>6</v>
      </c>
      <c r="G20" s="97">
        <f t="shared" si="1"/>
        <v>0.19999999999999996</v>
      </c>
    </row>
    <row r="21" spans="1:7">
      <c r="A21" s="11" t="s">
        <v>39</v>
      </c>
      <c r="B21" s="7"/>
      <c r="C21" s="62"/>
      <c r="D21" s="43"/>
      <c r="E21" s="62"/>
      <c r="F21" s="62"/>
      <c r="G21" s="97"/>
    </row>
    <row r="22" spans="1:7" ht="23.25" customHeight="1">
      <c r="A22" s="8" t="s">
        <v>40</v>
      </c>
      <c r="B22" s="9" t="s">
        <v>41</v>
      </c>
      <c r="C22" s="60">
        <v>25</v>
      </c>
      <c r="D22" s="41">
        <v>31</v>
      </c>
      <c r="E22" s="62">
        <v>39</v>
      </c>
      <c r="F22" s="62">
        <f t="shared" si="2"/>
        <v>8</v>
      </c>
      <c r="G22" s="97">
        <f t="shared" si="1"/>
        <v>0.25806451612903225</v>
      </c>
    </row>
    <row r="23" spans="1:7">
      <c r="A23" s="6" t="s">
        <v>42</v>
      </c>
      <c r="B23" s="7" t="s">
        <v>43</v>
      </c>
      <c r="C23" s="63">
        <v>10</v>
      </c>
      <c r="D23" s="43">
        <v>12.5</v>
      </c>
      <c r="E23" s="62">
        <v>15.5</v>
      </c>
      <c r="F23" s="62">
        <f t="shared" si="2"/>
        <v>3</v>
      </c>
      <c r="G23" s="97">
        <f t="shared" si="1"/>
        <v>0.24</v>
      </c>
    </row>
    <row r="24" spans="1:7" ht="22.8">
      <c r="A24" s="6" t="s">
        <v>44</v>
      </c>
      <c r="B24" s="7" t="s">
        <v>45</v>
      </c>
      <c r="C24" s="63">
        <v>15</v>
      </c>
      <c r="D24" s="44">
        <v>20</v>
      </c>
      <c r="E24" s="62">
        <v>25</v>
      </c>
      <c r="F24" s="62">
        <f t="shared" si="2"/>
        <v>5</v>
      </c>
      <c r="G24" s="97">
        <f t="shared" si="1"/>
        <v>0.25</v>
      </c>
    </row>
    <row r="25" spans="1:7" ht="17.25" customHeight="1">
      <c r="A25" s="65" t="s">
        <v>46</v>
      </c>
      <c r="B25" s="66"/>
      <c r="C25" s="66"/>
      <c r="D25" s="67"/>
      <c r="E25" s="79">
        <v>9000000</v>
      </c>
      <c r="F25" s="79"/>
    </row>
  </sheetData>
  <mergeCells count="4">
    <mergeCell ref="A1:A2"/>
    <mergeCell ref="B1:B2"/>
    <mergeCell ref="D1:D2"/>
    <mergeCell ref="C1:C2"/>
  </mergeCells>
  <pageMargins left="0" right="0" top="0.74803149606299213" bottom="0.74803149606299213" header="0.31496062992125984" footer="0.31496062992125984"/>
  <pageSetup paperSize="9" scale="43" orientation="landscape" r:id="rId1"/>
  <headerFooter>
    <oddFooter>&amp;C&amp;P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98"/>
  <sheetViews>
    <sheetView view="pageBreakPreview" zoomScale="140" zoomScaleNormal="100" zoomScaleSheetLayoutView="140" workbookViewId="0">
      <pane xSplit="2" topLeftCell="C1" activePane="topRight" state="frozen"/>
      <selection pane="topRight" activeCell="F1" sqref="F1"/>
    </sheetView>
  </sheetViews>
  <sheetFormatPr defaultColWidth="9" defaultRowHeight="13.2"/>
  <cols>
    <col min="1" max="1" width="12" style="19" customWidth="1"/>
    <col min="2" max="2" width="40.33203125" style="19" customWidth="1"/>
    <col min="3" max="3" width="8.33203125" style="19" customWidth="1"/>
    <col min="4" max="4" width="7.6640625" style="19" customWidth="1"/>
    <col min="5" max="5" width="14.109375" style="19" customWidth="1"/>
    <col min="6" max="6" width="14" style="95" customWidth="1"/>
    <col min="7" max="7" width="10.6640625" style="19" customWidth="1"/>
    <col min="8" max="105" width="9" style="19"/>
    <col min="106" max="106" width="6.6640625" style="19" customWidth="1"/>
    <col min="107" max="107" width="45.77734375" style="19" customWidth="1"/>
    <col min="108" max="117" width="9" style="19" customWidth="1"/>
    <col min="118" max="118" width="11" style="19" customWidth="1"/>
    <col min="119" max="119" width="6.6640625" style="19" customWidth="1"/>
    <col min="120" max="120" width="11.109375" style="19" customWidth="1"/>
    <col min="121" max="121" width="9.6640625" style="19" customWidth="1"/>
    <col min="122" max="122" width="10.109375" style="19" customWidth="1"/>
    <col min="123" max="126" width="11.33203125" style="19" customWidth="1"/>
    <col min="127" max="127" width="12.33203125" style="19" customWidth="1"/>
    <col min="128" max="128" width="10.109375" style="19" bestFit="1" customWidth="1"/>
    <col min="129" max="361" width="9" style="19"/>
    <col min="362" max="362" width="6.6640625" style="19" customWidth="1"/>
    <col min="363" max="363" width="45.77734375" style="19" customWidth="1"/>
    <col min="364" max="373" width="9" style="19" customWidth="1"/>
    <col min="374" max="374" width="11" style="19" customWidth="1"/>
    <col min="375" max="375" width="6.6640625" style="19" customWidth="1"/>
    <col min="376" max="376" width="11.109375" style="19" customWidth="1"/>
    <col min="377" max="377" width="9.6640625" style="19" customWidth="1"/>
    <col min="378" max="378" width="10.109375" style="19" customWidth="1"/>
    <col min="379" max="382" width="11.33203125" style="19" customWidth="1"/>
    <col min="383" max="383" width="12.33203125" style="19" customWidth="1"/>
    <col min="384" max="384" width="10.109375" style="19" bestFit="1" customWidth="1"/>
    <col min="385" max="617" width="9" style="19"/>
    <col min="618" max="618" width="6.6640625" style="19" customWidth="1"/>
    <col min="619" max="619" width="45.77734375" style="19" customWidth="1"/>
    <col min="620" max="629" width="9" style="19" customWidth="1"/>
    <col min="630" max="630" width="11" style="19" customWidth="1"/>
    <col min="631" max="631" width="6.6640625" style="19" customWidth="1"/>
    <col min="632" max="632" width="11.109375" style="19" customWidth="1"/>
    <col min="633" max="633" width="9.6640625" style="19" customWidth="1"/>
    <col min="634" max="634" width="10.109375" style="19" customWidth="1"/>
    <col min="635" max="638" width="11.33203125" style="19" customWidth="1"/>
    <col min="639" max="639" width="12.33203125" style="19" customWidth="1"/>
    <col min="640" max="640" width="10.109375" style="19" bestFit="1" customWidth="1"/>
    <col min="641" max="873" width="9" style="19"/>
    <col min="874" max="874" width="6.6640625" style="19" customWidth="1"/>
    <col min="875" max="875" width="45.77734375" style="19" customWidth="1"/>
    <col min="876" max="885" width="9" style="19" customWidth="1"/>
    <col min="886" max="886" width="11" style="19" customWidth="1"/>
    <col min="887" max="887" width="6.6640625" style="19" customWidth="1"/>
    <col min="888" max="888" width="11.109375" style="19" customWidth="1"/>
    <col min="889" max="889" width="9.6640625" style="19" customWidth="1"/>
    <col min="890" max="890" width="10.109375" style="19" customWidth="1"/>
    <col min="891" max="894" width="11.33203125" style="19" customWidth="1"/>
    <col min="895" max="895" width="12.33203125" style="19" customWidth="1"/>
    <col min="896" max="896" width="10.109375" style="19" bestFit="1" customWidth="1"/>
    <col min="897" max="1129" width="9" style="19"/>
    <col min="1130" max="1130" width="6.6640625" style="19" customWidth="1"/>
    <col min="1131" max="1131" width="45.77734375" style="19" customWidth="1"/>
    <col min="1132" max="1141" width="9" style="19" customWidth="1"/>
    <col min="1142" max="1142" width="11" style="19" customWidth="1"/>
    <col min="1143" max="1143" width="6.6640625" style="19" customWidth="1"/>
    <col min="1144" max="1144" width="11.109375" style="19" customWidth="1"/>
    <col min="1145" max="1145" width="9.6640625" style="19" customWidth="1"/>
    <col min="1146" max="1146" width="10.109375" style="19" customWidth="1"/>
    <col min="1147" max="1150" width="11.33203125" style="19" customWidth="1"/>
    <col min="1151" max="1151" width="12.33203125" style="19" customWidth="1"/>
    <col min="1152" max="1152" width="10.109375" style="19" bestFit="1" customWidth="1"/>
    <col min="1153" max="1385" width="9" style="19"/>
    <col min="1386" max="1386" width="6.6640625" style="19" customWidth="1"/>
    <col min="1387" max="1387" width="45.77734375" style="19" customWidth="1"/>
    <col min="1388" max="1397" width="9" style="19" customWidth="1"/>
    <col min="1398" max="1398" width="11" style="19" customWidth="1"/>
    <col min="1399" max="1399" width="6.6640625" style="19" customWidth="1"/>
    <col min="1400" max="1400" width="11.109375" style="19" customWidth="1"/>
    <col min="1401" max="1401" width="9.6640625" style="19" customWidth="1"/>
    <col min="1402" max="1402" width="10.109375" style="19" customWidth="1"/>
    <col min="1403" max="1406" width="11.33203125" style="19" customWidth="1"/>
    <col min="1407" max="1407" width="12.33203125" style="19" customWidth="1"/>
    <col min="1408" max="1408" width="10.109375" style="19" bestFit="1" customWidth="1"/>
    <col min="1409" max="1641" width="9" style="19"/>
    <col min="1642" max="1642" width="6.6640625" style="19" customWidth="1"/>
    <col min="1643" max="1643" width="45.77734375" style="19" customWidth="1"/>
    <col min="1644" max="1653" width="9" style="19" customWidth="1"/>
    <col min="1654" max="1654" width="11" style="19" customWidth="1"/>
    <col min="1655" max="1655" width="6.6640625" style="19" customWidth="1"/>
    <col min="1656" max="1656" width="11.109375" style="19" customWidth="1"/>
    <col min="1657" max="1657" width="9.6640625" style="19" customWidth="1"/>
    <col min="1658" max="1658" width="10.109375" style="19" customWidth="1"/>
    <col min="1659" max="1662" width="11.33203125" style="19" customWidth="1"/>
    <col min="1663" max="1663" width="12.33203125" style="19" customWidth="1"/>
    <col min="1664" max="1664" width="10.109375" style="19" bestFit="1" customWidth="1"/>
    <col min="1665" max="1897" width="9" style="19"/>
    <col min="1898" max="1898" width="6.6640625" style="19" customWidth="1"/>
    <col min="1899" max="1899" width="45.77734375" style="19" customWidth="1"/>
    <col min="1900" max="1909" width="9" style="19" customWidth="1"/>
    <col min="1910" max="1910" width="11" style="19" customWidth="1"/>
    <col min="1911" max="1911" width="6.6640625" style="19" customWidth="1"/>
    <col min="1912" max="1912" width="11.109375" style="19" customWidth="1"/>
    <col min="1913" max="1913" width="9.6640625" style="19" customWidth="1"/>
    <col min="1914" max="1914" width="10.109375" style="19" customWidth="1"/>
    <col min="1915" max="1918" width="11.33203125" style="19" customWidth="1"/>
    <col min="1919" max="1919" width="12.33203125" style="19" customWidth="1"/>
    <col min="1920" max="1920" width="10.109375" style="19" bestFit="1" customWidth="1"/>
    <col min="1921" max="2153" width="9" style="19"/>
    <col min="2154" max="2154" width="6.6640625" style="19" customWidth="1"/>
    <col min="2155" max="2155" width="45.77734375" style="19" customWidth="1"/>
    <col min="2156" max="2165" width="9" style="19" customWidth="1"/>
    <col min="2166" max="2166" width="11" style="19" customWidth="1"/>
    <col min="2167" max="2167" width="6.6640625" style="19" customWidth="1"/>
    <col min="2168" max="2168" width="11.109375" style="19" customWidth="1"/>
    <col min="2169" max="2169" width="9.6640625" style="19" customWidth="1"/>
    <col min="2170" max="2170" width="10.109375" style="19" customWidth="1"/>
    <col min="2171" max="2174" width="11.33203125" style="19" customWidth="1"/>
    <col min="2175" max="2175" width="12.33203125" style="19" customWidth="1"/>
    <col min="2176" max="2176" width="10.109375" style="19" bestFit="1" customWidth="1"/>
    <col min="2177" max="2409" width="9" style="19"/>
    <col min="2410" max="2410" width="6.6640625" style="19" customWidth="1"/>
    <col min="2411" max="2411" width="45.77734375" style="19" customWidth="1"/>
    <col min="2412" max="2421" width="9" style="19" customWidth="1"/>
    <col min="2422" max="2422" width="11" style="19" customWidth="1"/>
    <col min="2423" max="2423" width="6.6640625" style="19" customWidth="1"/>
    <col min="2424" max="2424" width="11.109375" style="19" customWidth="1"/>
    <col min="2425" max="2425" width="9.6640625" style="19" customWidth="1"/>
    <col min="2426" max="2426" width="10.109375" style="19" customWidth="1"/>
    <col min="2427" max="2430" width="11.33203125" style="19" customWidth="1"/>
    <col min="2431" max="2431" width="12.33203125" style="19" customWidth="1"/>
    <col min="2432" max="2432" width="10.109375" style="19" bestFit="1" customWidth="1"/>
    <col min="2433" max="2665" width="9" style="19"/>
    <col min="2666" max="2666" width="6.6640625" style="19" customWidth="1"/>
    <col min="2667" max="2667" width="45.77734375" style="19" customWidth="1"/>
    <col min="2668" max="2677" width="9" style="19" customWidth="1"/>
    <col min="2678" max="2678" width="11" style="19" customWidth="1"/>
    <col min="2679" max="2679" width="6.6640625" style="19" customWidth="1"/>
    <col min="2680" max="2680" width="11.109375" style="19" customWidth="1"/>
    <col min="2681" max="2681" width="9.6640625" style="19" customWidth="1"/>
    <col min="2682" max="2682" width="10.109375" style="19" customWidth="1"/>
    <col min="2683" max="2686" width="11.33203125" style="19" customWidth="1"/>
    <col min="2687" max="2687" width="12.33203125" style="19" customWidth="1"/>
    <col min="2688" max="2688" width="10.109375" style="19" bestFit="1" customWidth="1"/>
    <col min="2689" max="2921" width="9" style="19"/>
    <col min="2922" max="2922" width="6.6640625" style="19" customWidth="1"/>
    <col min="2923" max="2923" width="45.77734375" style="19" customWidth="1"/>
    <col min="2924" max="2933" width="9" style="19" customWidth="1"/>
    <col min="2934" max="2934" width="11" style="19" customWidth="1"/>
    <col min="2935" max="2935" width="6.6640625" style="19" customWidth="1"/>
    <col min="2936" max="2936" width="11.109375" style="19" customWidth="1"/>
    <col min="2937" max="2937" width="9.6640625" style="19" customWidth="1"/>
    <col min="2938" max="2938" width="10.109375" style="19" customWidth="1"/>
    <col min="2939" max="2942" width="11.33203125" style="19" customWidth="1"/>
    <col min="2943" max="2943" width="12.33203125" style="19" customWidth="1"/>
    <col min="2944" max="2944" width="10.109375" style="19" bestFit="1" customWidth="1"/>
    <col min="2945" max="3177" width="9" style="19"/>
    <col min="3178" max="3178" width="6.6640625" style="19" customWidth="1"/>
    <col min="3179" max="3179" width="45.77734375" style="19" customWidth="1"/>
    <col min="3180" max="3189" width="9" style="19" customWidth="1"/>
    <col min="3190" max="3190" width="11" style="19" customWidth="1"/>
    <col min="3191" max="3191" width="6.6640625" style="19" customWidth="1"/>
    <col min="3192" max="3192" width="11.109375" style="19" customWidth="1"/>
    <col min="3193" max="3193" width="9.6640625" style="19" customWidth="1"/>
    <col min="3194" max="3194" width="10.109375" style="19" customWidth="1"/>
    <col min="3195" max="3198" width="11.33203125" style="19" customWidth="1"/>
    <col min="3199" max="3199" width="12.33203125" style="19" customWidth="1"/>
    <col min="3200" max="3200" width="10.109375" style="19" bestFit="1" customWidth="1"/>
    <col min="3201" max="3433" width="9" style="19"/>
    <col min="3434" max="3434" width="6.6640625" style="19" customWidth="1"/>
    <col min="3435" max="3435" width="45.77734375" style="19" customWidth="1"/>
    <col min="3436" max="3445" width="9" style="19" customWidth="1"/>
    <col min="3446" max="3446" width="11" style="19" customWidth="1"/>
    <col min="3447" max="3447" width="6.6640625" style="19" customWidth="1"/>
    <col min="3448" max="3448" width="11.109375" style="19" customWidth="1"/>
    <col min="3449" max="3449" width="9.6640625" style="19" customWidth="1"/>
    <col min="3450" max="3450" width="10.109375" style="19" customWidth="1"/>
    <col min="3451" max="3454" width="11.33203125" style="19" customWidth="1"/>
    <col min="3455" max="3455" width="12.33203125" style="19" customWidth="1"/>
    <col min="3456" max="3456" width="10.109375" style="19" bestFit="1" customWidth="1"/>
    <col min="3457" max="3689" width="9" style="19"/>
    <col min="3690" max="3690" width="6.6640625" style="19" customWidth="1"/>
    <col min="3691" max="3691" width="45.77734375" style="19" customWidth="1"/>
    <col min="3692" max="3701" width="9" style="19" customWidth="1"/>
    <col min="3702" max="3702" width="11" style="19" customWidth="1"/>
    <col min="3703" max="3703" width="6.6640625" style="19" customWidth="1"/>
    <col min="3704" max="3704" width="11.109375" style="19" customWidth="1"/>
    <col min="3705" max="3705" width="9.6640625" style="19" customWidth="1"/>
    <col min="3706" max="3706" width="10.109375" style="19" customWidth="1"/>
    <col min="3707" max="3710" width="11.33203125" style="19" customWidth="1"/>
    <col min="3711" max="3711" width="12.33203125" style="19" customWidth="1"/>
    <col min="3712" max="3712" width="10.109375" style="19" bestFit="1" customWidth="1"/>
    <col min="3713" max="3945" width="9" style="19"/>
    <col min="3946" max="3946" width="6.6640625" style="19" customWidth="1"/>
    <col min="3947" max="3947" width="45.77734375" style="19" customWidth="1"/>
    <col min="3948" max="3957" width="9" style="19" customWidth="1"/>
    <col min="3958" max="3958" width="11" style="19" customWidth="1"/>
    <col min="3959" max="3959" width="6.6640625" style="19" customWidth="1"/>
    <col min="3960" max="3960" width="11.109375" style="19" customWidth="1"/>
    <col min="3961" max="3961" width="9.6640625" style="19" customWidth="1"/>
    <col min="3962" max="3962" width="10.109375" style="19" customWidth="1"/>
    <col min="3963" max="3966" width="11.33203125" style="19" customWidth="1"/>
    <col min="3967" max="3967" width="12.33203125" style="19" customWidth="1"/>
    <col min="3968" max="3968" width="10.109375" style="19" bestFit="1" customWidth="1"/>
    <col min="3969" max="4201" width="9" style="19"/>
    <col min="4202" max="4202" width="6.6640625" style="19" customWidth="1"/>
    <col min="4203" max="4203" width="45.77734375" style="19" customWidth="1"/>
    <col min="4204" max="4213" width="9" style="19" customWidth="1"/>
    <col min="4214" max="4214" width="11" style="19" customWidth="1"/>
    <col min="4215" max="4215" width="6.6640625" style="19" customWidth="1"/>
    <col min="4216" max="4216" width="11.109375" style="19" customWidth="1"/>
    <col min="4217" max="4217" width="9.6640625" style="19" customWidth="1"/>
    <col min="4218" max="4218" width="10.109375" style="19" customWidth="1"/>
    <col min="4219" max="4222" width="11.33203125" style="19" customWidth="1"/>
    <col min="4223" max="4223" width="12.33203125" style="19" customWidth="1"/>
    <col min="4224" max="4224" width="10.109375" style="19" bestFit="1" customWidth="1"/>
    <col min="4225" max="4457" width="9" style="19"/>
    <col min="4458" max="4458" width="6.6640625" style="19" customWidth="1"/>
    <col min="4459" max="4459" width="45.77734375" style="19" customWidth="1"/>
    <col min="4460" max="4469" width="9" style="19" customWidth="1"/>
    <col min="4470" max="4470" width="11" style="19" customWidth="1"/>
    <col min="4471" max="4471" width="6.6640625" style="19" customWidth="1"/>
    <col min="4472" max="4472" width="11.109375" style="19" customWidth="1"/>
    <col min="4473" max="4473" width="9.6640625" style="19" customWidth="1"/>
    <col min="4474" max="4474" width="10.109375" style="19" customWidth="1"/>
    <col min="4475" max="4478" width="11.33203125" style="19" customWidth="1"/>
    <col min="4479" max="4479" width="12.33203125" style="19" customWidth="1"/>
    <col min="4480" max="4480" width="10.109375" style="19" bestFit="1" customWidth="1"/>
    <col min="4481" max="4713" width="9" style="19"/>
    <col min="4714" max="4714" width="6.6640625" style="19" customWidth="1"/>
    <col min="4715" max="4715" width="45.77734375" style="19" customWidth="1"/>
    <col min="4716" max="4725" width="9" style="19" customWidth="1"/>
    <col min="4726" max="4726" width="11" style="19" customWidth="1"/>
    <col min="4727" max="4727" width="6.6640625" style="19" customWidth="1"/>
    <col min="4728" max="4728" width="11.109375" style="19" customWidth="1"/>
    <col min="4729" max="4729" width="9.6640625" style="19" customWidth="1"/>
    <col min="4730" max="4730" width="10.109375" style="19" customWidth="1"/>
    <col min="4731" max="4734" width="11.33203125" style="19" customWidth="1"/>
    <col min="4735" max="4735" width="12.33203125" style="19" customWidth="1"/>
    <col min="4736" max="4736" width="10.109375" style="19" bestFit="1" customWidth="1"/>
    <col min="4737" max="4969" width="9" style="19"/>
    <col min="4970" max="4970" width="6.6640625" style="19" customWidth="1"/>
    <col min="4971" max="4971" width="45.77734375" style="19" customWidth="1"/>
    <col min="4972" max="4981" width="9" style="19" customWidth="1"/>
    <col min="4982" max="4982" width="11" style="19" customWidth="1"/>
    <col min="4983" max="4983" width="6.6640625" style="19" customWidth="1"/>
    <col min="4984" max="4984" width="11.109375" style="19" customWidth="1"/>
    <col min="4985" max="4985" width="9.6640625" style="19" customWidth="1"/>
    <col min="4986" max="4986" width="10.109375" style="19" customWidth="1"/>
    <col min="4987" max="4990" width="11.33203125" style="19" customWidth="1"/>
    <col min="4991" max="4991" width="12.33203125" style="19" customWidth="1"/>
    <col min="4992" max="4992" width="10.109375" style="19" bestFit="1" customWidth="1"/>
    <col min="4993" max="5225" width="9" style="19"/>
    <col min="5226" max="5226" width="6.6640625" style="19" customWidth="1"/>
    <col min="5227" max="5227" width="45.77734375" style="19" customWidth="1"/>
    <col min="5228" max="5237" width="9" style="19" customWidth="1"/>
    <col min="5238" max="5238" width="11" style="19" customWidth="1"/>
    <col min="5239" max="5239" width="6.6640625" style="19" customWidth="1"/>
    <col min="5240" max="5240" width="11.109375" style="19" customWidth="1"/>
    <col min="5241" max="5241" width="9.6640625" style="19" customWidth="1"/>
    <col min="5242" max="5242" width="10.109375" style="19" customWidth="1"/>
    <col min="5243" max="5246" width="11.33203125" style="19" customWidth="1"/>
    <col min="5247" max="5247" width="12.33203125" style="19" customWidth="1"/>
    <col min="5248" max="5248" width="10.109375" style="19" bestFit="1" customWidth="1"/>
    <col min="5249" max="5481" width="9" style="19"/>
    <col min="5482" max="5482" width="6.6640625" style="19" customWidth="1"/>
    <col min="5483" max="5483" width="45.77734375" style="19" customWidth="1"/>
    <col min="5484" max="5493" width="9" style="19" customWidth="1"/>
    <col min="5494" max="5494" width="11" style="19" customWidth="1"/>
    <col min="5495" max="5495" width="6.6640625" style="19" customWidth="1"/>
    <col min="5496" max="5496" width="11.109375" style="19" customWidth="1"/>
    <col min="5497" max="5497" width="9.6640625" style="19" customWidth="1"/>
    <col min="5498" max="5498" width="10.109375" style="19" customWidth="1"/>
    <col min="5499" max="5502" width="11.33203125" style="19" customWidth="1"/>
    <col min="5503" max="5503" width="12.33203125" style="19" customWidth="1"/>
    <col min="5504" max="5504" width="10.109375" style="19" bestFit="1" customWidth="1"/>
    <col min="5505" max="5737" width="9" style="19"/>
    <col min="5738" max="5738" width="6.6640625" style="19" customWidth="1"/>
    <col min="5739" max="5739" width="45.77734375" style="19" customWidth="1"/>
    <col min="5740" max="5749" width="9" style="19" customWidth="1"/>
    <col min="5750" max="5750" width="11" style="19" customWidth="1"/>
    <col min="5751" max="5751" width="6.6640625" style="19" customWidth="1"/>
    <col min="5752" max="5752" width="11.109375" style="19" customWidth="1"/>
    <col min="5753" max="5753" width="9.6640625" style="19" customWidth="1"/>
    <col min="5754" max="5754" width="10.109375" style="19" customWidth="1"/>
    <col min="5755" max="5758" width="11.33203125" style="19" customWidth="1"/>
    <col min="5759" max="5759" width="12.33203125" style="19" customWidth="1"/>
    <col min="5760" max="5760" width="10.109375" style="19" bestFit="1" customWidth="1"/>
    <col min="5761" max="5993" width="9" style="19"/>
    <col min="5994" max="5994" width="6.6640625" style="19" customWidth="1"/>
    <col min="5995" max="5995" width="45.77734375" style="19" customWidth="1"/>
    <col min="5996" max="6005" width="9" style="19" customWidth="1"/>
    <col min="6006" max="6006" width="11" style="19" customWidth="1"/>
    <col min="6007" max="6007" width="6.6640625" style="19" customWidth="1"/>
    <col min="6008" max="6008" width="11.109375" style="19" customWidth="1"/>
    <col min="6009" max="6009" width="9.6640625" style="19" customWidth="1"/>
    <col min="6010" max="6010" width="10.109375" style="19" customWidth="1"/>
    <col min="6011" max="6014" width="11.33203125" style="19" customWidth="1"/>
    <col min="6015" max="6015" width="12.33203125" style="19" customWidth="1"/>
    <col min="6016" max="6016" width="10.109375" style="19" bestFit="1" customWidth="1"/>
    <col min="6017" max="6249" width="9" style="19"/>
    <col min="6250" max="6250" width="6.6640625" style="19" customWidth="1"/>
    <col min="6251" max="6251" width="45.77734375" style="19" customWidth="1"/>
    <col min="6252" max="6261" width="9" style="19" customWidth="1"/>
    <col min="6262" max="6262" width="11" style="19" customWidth="1"/>
    <col min="6263" max="6263" width="6.6640625" style="19" customWidth="1"/>
    <col min="6264" max="6264" width="11.109375" style="19" customWidth="1"/>
    <col min="6265" max="6265" width="9.6640625" style="19" customWidth="1"/>
    <col min="6266" max="6266" width="10.109375" style="19" customWidth="1"/>
    <col min="6267" max="6270" width="11.33203125" style="19" customWidth="1"/>
    <col min="6271" max="6271" width="12.33203125" style="19" customWidth="1"/>
    <col min="6272" max="6272" width="10.109375" style="19" bestFit="1" customWidth="1"/>
    <col min="6273" max="6505" width="9" style="19"/>
    <col min="6506" max="6506" width="6.6640625" style="19" customWidth="1"/>
    <col min="6507" max="6507" width="45.77734375" style="19" customWidth="1"/>
    <col min="6508" max="6517" width="9" style="19" customWidth="1"/>
    <col min="6518" max="6518" width="11" style="19" customWidth="1"/>
    <col min="6519" max="6519" width="6.6640625" style="19" customWidth="1"/>
    <col min="6520" max="6520" width="11.109375" style="19" customWidth="1"/>
    <col min="6521" max="6521" width="9.6640625" style="19" customWidth="1"/>
    <col min="6522" max="6522" width="10.109375" style="19" customWidth="1"/>
    <col min="6523" max="6526" width="11.33203125" style="19" customWidth="1"/>
    <col min="6527" max="6527" width="12.33203125" style="19" customWidth="1"/>
    <col min="6528" max="6528" width="10.109375" style="19" bestFit="1" customWidth="1"/>
    <col min="6529" max="6761" width="9" style="19"/>
    <col min="6762" max="6762" width="6.6640625" style="19" customWidth="1"/>
    <col min="6763" max="6763" width="45.77734375" style="19" customWidth="1"/>
    <col min="6764" max="6773" width="9" style="19" customWidth="1"/>
    <col min="6774" max="6774" width="11" style="19" customWidth="1"/>
    <col min="6775" max="6775" width="6.6640625" style="19" customWidth="1"/>
    <col min="6776" max="6776" width="11.109375" style="19" customWidth="1"/>
    <col min="6777" max="6777" width="9.6640625" style="19" customWidth="1"/>
    <col min="6778" max="6778" width="10.109375" style="19" customWidth="1"/>
    <col min="6779" max="6782" width="11.33203125" style="19" customWidth="1"/>
    <col min="6783" max="6783" width="12.33203125" style="19" customWidth="1"/>
    <col min="6784" max="6784" width="10.109375" style="19" bestFit="1" customWidth="1"/>
    <col min="6785" max="7017" width="9" style="19"/>
    <col min="7018" max="7018" width="6.6640625" style="19" customWidth="1"/>
    <col min="7019" max="7019" width="45.77734375" style="19" customWidth="1"/>
    <col min="7020" max="7029" width="9" style="19" customWidth="1"/>
    <col min="7030" max="7030" width="11" style="19" customWidth="1"/>
    <col min="7031" max="7031" width="6.6640625" style="19" customWidth="1"/>
    <col min="7032" max="7032" width="11.109375" style="19" customWidth="1"/>
    <col min="7033" max="7033" width="9.6640625" style="19" customWidth="1"/>
    <col min="7034" max="7034" width="10.109375" style="19" customWidth="1"/>
    <col min="7035" max="7038" width="11.33203125" style="19" customWidth="1"/>
    <col min="7039" max="7039" width="12.33203125" style="19" customWidth="1"/>
    <col min="7040" max="7040" width="10.109375" style="19" bestFit="1" customWidth="1"/>
    <col min="7041" max="7273" width="9" style="19"/>
    <col min="7274" max="7274" width="6.6640625" style="19" customWidth="1"/>
    <col min="7275" max="7275" width="45.77734375" style="19" customWidth="1"/>
    <col min="7276" max="7285" width="9" style="19" customWidth="1"/>
    <col min="7286" max="7286" width="11" style="19" customWidth="1"/>
    <col min="7287" max="7287" width="6.6640625" style="19" customWidth="1"/>
    <col min="7288" max="7288" width="11.109375" style="19" customWidth="1"/>
    <col min="7289" max="7289" width="9.6640625" style="19" customWidth="1"/>
    <col min="7290" max="7290" width="10.109375" style="19" customWidth="1"/>
    <col min="7291" max="7294" width="11.33203125" style="19" customWidth="1"/>
    <col min="7295" max="7295" width="12.33203125" style="19" customWidth="1"/>
    <col min="7296" max="7296" width="10.109375" style="19" bestFit="1" customWidth="1"/>
    <col min="7297" max="7529" width="9" style="19"/>
    <col min="7530" max="7530" width="6.6640625" style="19" customWidth="1"/>
    <col min="7531" max="7531" width="45.77734375" style="19" customWidth="1"/>
    <col min="7532" max="7541" width="9" style="19" customWidth="1"/>
    <col min="7542" max="7542" width="11" style="19" customWidth="1"/>
    <col min="7543" max="7543" width="6.6640625" style="19" customWidth="1"/>
    <col min="7544" max="7544" width="11.109375" style="19" customWidth="1"/>
    <col min="7545" max="7545" width="9.6640625" style="19" customWidth="1"/>
    <col min="7546" max="7546" width="10.109375" style="19" customWidth="1"/>
    <col min="7547" max="7550" width="11.33203125" style="19" customWidth="1"/>
    <col min="7551" max="7551" width="12.33203125" style="19" customWidth="1"/>
    <col min="7552" max="7552" width="10.109375" style="19" bestFit="1" customWidth="1"/>
    <col min="7553" max="7785" width="9" style="19"/>
    <col min="7786" max="7786" width="6.6640625" style="19" customWidth="1"/>
    <col min="7787" max="7787" width="45.77734375" style="19" customWidth="1"/>
    <col min="7788" max="7797" width="9" style="19" customWidth="1"/>
    <col min="7798" max="7798" width="11" style="19" customWidth="1"/>
    <col min="7799" max="7799" width="6.6640625" style="19" customWidth="1"/>
    <col min="7800" max="7800" width="11.109375" style="19" customWidth="1"/>
    <col min="7801" max="7801" width="9.6640625" style="19" customWidth="1"/>
    <col min="7802" max="7802" width="10.109375" style="19" customWidth="1"/>
    <col min="7803" max="7806" width="11.33203125" style="19" customWidth="1"/>
    <col min="7807" max="7807" width="12.33203125" style="19" customWidth="1"/>
    <col min="7808" max="7808" width="10.109375" style="19" bestFit="1" customWidth="1"/>
    <col min="7809" max="8041" width="9" style="19"/>
    <col min="8042" max="8042" width="6.6640625" style="19" customWidth="1"/>
    <col min="8043" max="8043" width="45.77734375" style="19" customWidth="1"/>
    <col min="8044" max="8053" width="9" style="19" customWidth="1"/>
    <col min="8054" max="8054" width="11" style="19" customWidth="1"/>
    <col min="8055" max="8055" width="6.6640625" style="19" customWidth="1"/>
    <col min="8056" max="8056" width="11.109375" style="19" customWidth="1"/>
    <col min="8057" max="8057" width="9.6640625" style="19" customWidth="1"/>
    <col min="8058" max="8058" width="10.109375" style="19" customWidth="1"/>
    <col min="8059" max="8062" width="11.33203125" style="19" customWidth="1"/>
    <col min="8063" max="8063" width="12.33203125" style="19" customWidth="1"/>
    <col min="8064" max="8064" width="10.109375" style="19" bestFit="1" customWidth="1"/>
    <col min="8065" max="8297" width="9" style="19"/>
    <col min="8298" max="8298" width="6.6640625" style="19" customWidth="1"/>
    <col min="8299" max="8299" width="45.77734375" style="19" customWidth="1"/>
    <col min="8300" max="8309" width="9" style="19" customWidth="1"/>
    <col min="8310" max="8310" width="11" style="19" customWidth="1"/>
    <col min="8311" max="8311" width="6.6640625" style="19" customWidth="1"/>
    <col min="8312" max="8312" width="11.109375" style="19" customWidth="1"/>
    <col min="8313" max="8313" width="9.6640625" style="19" customWidth="1"/>
    <col min="8314" max="8314" width="10.109375" style="19" customWidth="1"/>
    <col min="8315" max="8318" width="11.33203125" style="19" customWidth="1"/>
    <col min="8319" max="8319" width="12.33203125" style="19" customWidth="1"/>
    <col min="8320" max="8320" width="10.109375" style="19" bestFit="1" customWidth="1"/>
    <col min="8321" max="8553" width="9" style="19"/>
    <col min="8554" max="8554" width="6.6640625" style="19" customWidth="1"/>
    <col min="8555" max="8555" width="45.77734375" style="19" customWidth="1"/>
    <col min="8556" max="8565" width="9" style="19" customWidth="1"/>
    <col min="8566" max="8566" width="11" style="19" customWidth="1"/>
    <col min="8567" max="8567" width="6.6640625" style="19" customWidth="1"/>
    <col min="8568" max="8568" width="11.109375" style="19" customWidth="1"/>
    <col min="8569" max="8569" width="9.6640625" style="19" customWidth="1"/>
    <col min="8570" max="8570" width="10.109375" style="19" customWidth="1"/>
    <col min="8571" max="8574" width="11.33203125" style="19" customWidth="1"/>
    <col min="8575" max="8575" width="12.33203125" style="19" customWidth="1"/>
    <col min="8576" max="8576" width="10.109375" style="19" bestFit="1" customWidth="1"/>
    <col min="8577" max="8809" width="9" style="19"/>
    <col min="8810" max="8810" width="6.6640625" style="19" customWidth="1"/>
    <col min="8811" max="8811" width="45.77734375" style="19" customWidth="1"/>
    <col min="8812" max="8821" width="9" style="19" customWidth="1"/>
    <col min="8822" max="8822" width="11" style="19" customWidth="1"/>
    <col min="8823" max="8823" width="6.6640625" style="19" customWidth="1"/>
    <col min="8824" max="8824" width="11.109375" style="19" customWidth="1"/>
    <col min="8825" max="8825" width="9.6640625" style="19" customWidth="1"/>
    <col min="8826" max="8826" width="10.109375" style="19" customWidth="1"/>
    <col min="8827" max="8830" width="11.33203125" style="19" customWidth="1"/>
    <col min="8831" max="8831" width="12.33203125" style="19" customWidth="1"/>
    <col min="8832" max="8832" width="10.109375" style="19" bestFit="1" customWidth="1"/>
    <col min="8833" max="9065" width="9" style="19"/>
    <col min="9066" max="9066" width="6.6640625" style="19" customWidth="1"/>
    <col min="9067" max="9067" width="45.77734375" style="19" customWidth="1"/>
    <col min="9068" max="9077" width="9" style="19" customWidth="1"/>
    <col min="9078" max="9078" width="11" style="19" customWidth="1"/>
    <col min="9079" max="9079" width="6.6640625" style="19" customWidth="1"/>
    <col min="9080" max="9080" width="11.109375" style="19" customWidth="1"/>
    <col min="9081" max="9081" width="9.6640625" style="19" customWidth="1"/>
    <col min="9082" max="9082" width="10.109375" style="19" customWidth="1"/>
    <col min="9083" max="9086" width="11.33203125" style="19" customWidth="1"/>
    <col min="9087" max="9087" width="12.33203125" style="19" customWidth="1"/>
    <col min="9088" max="9088" width="10.109375" style="19" bestFit="1" customWidth="1"/>
    <col min="9089" max="9321" width="9" style="19"/>
    <col min="9322" max="9322" width="6.6640625" style="19" customWidth="1"/>
    <col min="9323" max="9323" width="45.77734375" style="19" customWidth="1"/>
    <col min="9324" max="9333" width="9" style="19" customWidth="1"/>
    <col min="9334" max="9334" width="11" style="19" customWidth="1"/>
    <col min="9335" max="9335" width="6.6640625" style="19" customWidth="1"/>
    <col min="9336" max="9336" width="11.109375" style="19" customWidth="1"/>
    <col min="9337" max="9337" width="9.6640625" style="19" customWidth="1"/>
    <col min="9338" max="9338" width="10.109375" style="19" customWidth="1"/>
    <col min="9339" max="9342" width="11.33203125" style="19" customWidth="1"/>
    <col min="9343" max="9343" width="12.33203125" style="19" customWidth="1"/>
    <col min="9344" max="9344" width="10.109375" style="19" bestFit="1" customWidth="1"/>
    <col min="9345" max="9577" width="9" style="19"/>
    <col min="9578" max="9578" width="6.6640625" style="19" customWidth="1"/>
    <col min="9579" max="9579" width="45.77734375" style="19" customWidth="1"/>
    <col min="9580" max="9589" width="9" style="19" customWidth="1"/>
    <col min="9590" max="9590" width="11" style="19" customWidth="1"/>
    <col min="9591" max="9591" width="6.6640625" style="19" customWidth="1"/>
    <col min="9592" max="9592" width="11.109375" style="19" customWidth="1"/>
    <col min="9593" max="9593" width="9.6640625" style="19" customWidth="1"/>
    <col min="9594" max="9594" width="10.109375" style="19" customWidth="1"/>
    <col min="9595" max="9598" width="11.33203125" style="19" customWidth="1"/>
    <col min="9599" max="9599" width="12.33203125" style="19" customWidth="1"/>
    <col min="9600" max="9600" width="10.109375" style="19" bestFit="1" customWidth="1"/>
    <col min="9601" max="9833" width="9" style="19"/>
    <col min="9834" max="9834" width="6.6640625" style="19" customWidth="1"/>
    <col min="9835" max="9835" width="45.77734375" style="19" customWidth="1"/>
    <col min="9836" max="9845" width="9" style="19" customWidth="1"/>
    <col min="9846" max="9846" width="11" style="19" customWidth="1"/>
    <col min="9847" max="9847" width="6.6640625" style="19" customWidth="1"/>
    <col min="9848" max="9848" width="11.109375" style="19" customWidth="1"/>
    <col min="9849" max="9849" width="9.6640625" style="19" customWidth="1"/>
    <col min="9850" max="9850" width="10.109375" style="19" customWidth="1"/>
    <col min="9851" max="9854" width="11.33203125" style="19" customWidth="1"/>
    <col min="9855" max="9855" width="12.33203125" style="19" customWidth="1"/>
    <col min="9856" max="9856" width="10.109375" style="19" bestFit="1" customWidth="1"/>
    <col min="9857" max="10089" width="9" style="19"/>
    <col min="10090" max="10090" width="6.6640625" style="19" customWidth="1"/>
    <col min="10091" max="10091" width="45.77734375" style="19" customWidth="1"/>
    <col min="10092" max="10101" width="9" style="19" customWidth="1"/>
    <col min="10102" max="10102" width="11" style="19" customWidth="1"/>
    <col min="10103" max="10103" width="6.6640625" style="19" customWidth="1"/>
    <col min="10104" max="10104" width="11.109375" style="19" customWidth="1"/>
    <col min="10105" max="10105" width="9.6640625" style="19" customWidth="1"/>
    <col min="10106" max="10106" width="10.109375" style="19" customWidth="1"/>
    <col min="10107" max="10110" width="11.33203125" style="19" customWidth="1"/>
    <col min="10111" max="10111" width="12.33203125" style="19" customWidth="1"/>
    <col min="10112" max="10112" width="10.109375" style="19" bestFit="1" customWidth="1"/>
    <col min="10113" max="10345" width="9" style="19"/>
    <col min="10346" max="10346" width="6.6640625" style="19" customWidth="1"/>
    <col min="10347" max="10347" width="45.77734375" style="19" customWidth="1"/>
    <col min="10348" max="10357" width="9" style="19" customWidth="1"/>
    <col min="10358" max="10358" width="11" style="19" customWidth="1"/>
    <col min="10359" max="10359" width="6.6640625" style="19" customWidth="1"/>
    <col min="10360" max="10360" width="11.109375" style="19" customWidth="1"/>
    <col min="10361" max="10361" width="9.6640625" style="19" customWidth="1"/>
    <col min="10362" max="10362" width="10.109375" style="19" customWidth="1"/>
    <col min="10363" max="10366" width="11.33203125" style="19" customWidth="1"/>
    <col min="10367" max="10367" width="12.33203125" style="19" customWidth="1"/>
    <col min="10368" max="10368" width="10.109375" style="19" bestFit="1" customWidth="1"/>
    <col min="10369" max="10601" width="9" style="19"/>
    <col min="10602" max="10602" width="6.6640625" style="19" customWidth="1"/>
    <col min="10603" max="10603" width="45.77734375" style="19" customWidth="1"/>
    <col min="10604" max="10613" width="9" style="19" customWidth="1"/>
    <col min="10614" max="10614" width="11" style="19" customWidth="1"/>
    <col min="10615" max="10615" width="6.6640625" style="19" customWidth="1"/>
    <col min="10616" max="10616" width="11.109375" style="19" customWidth="1"/>
    <col min="10617" max="10617" width="9.6640625" style="19" customWidth="1"/>
    <col min="10618" max="10618" width="10.109375" style="19" customWidth="1"/>
    <col min="10619" max="10622" width="11.33203125" style="19" customWidth="1"/>
    <col min="10623" max="10623" width="12.33203125" style="19" customWidth="1"/>
    <col min="10624" max="10624" width="10.109375" style="19" bestFit="1" customWidth="1"/>
    <col min="10625" max="10857" width="9" style="19"/>
    <col min="10858" max="10858" width="6.6640625" style="19" customWidth="1"/>
    <col min="10859" max="10859" width="45.77734375" style="19" customWidth="1"/>
    <col min="10860" max="10869" width="9" style="19" customWidth="1"/>
    <col min="10870" max="10870" width="11" style="19" customWidth="1"/>
    <col min="10871" max="10871" width="6.6640625" style="19" customWidth="1"/>
    <col min="10872" max="10872" width="11.109375" style="19" customWidth="1"/>
    <col min="10873" max="10873" width="9.6640625" style="19" customWidth="1"/>
    <col min="10874" max="10874" width="10.109375" style="19" customWidth="1"/>
    <col min="10875" max="10878" width="11.33203125" style="19" customWidth="1"/>
    <col min="10879" max="10879" width="12.33203125" style="19" customWidth="1"/>
    <col min="10880" max="10880" width="10.109375" style="19" bestFit="1" customWidth="1"/>
    <col min="10881" max="11113" width="9" style="19"/>
    <col min="11114" max="11114" width="6.6640625" style="19" customWidth="1"/>
    <col min="11115" max="11115" width="45.77734375" style="19" customWidth="1"/>
    <col min="11116" max="11125" width="9" style="19" customWidth="1"/>
    <col min="11126" max="11126" width="11" style="19" customWidth="1"/>
    <col min="11127" max="11127" width="6.6640625" style="19" customWidth="1"/>
    <col min="11128" max="11128" width="11.109375" style="19" customWidth="1"/>
    <col min="11129" max="11129" width="9.6640625" style="19" customWidth="1"/>
    <col min="11130" max="11130" width="10.109375" style="19" customWidth="1"/>
    <col min="11131" max="11134" width="11.33203125" style="19" customWidth="1"/>
    <col min="11135" max="11135" width="12.33203125" style="19" customWidth="1"/>
    <col min="11136" max="11136" width="10.109375" style="19" bestFit="1" customWidth="1"/>
    <col min="11137" max="11369" width="9" style="19"/>
    <col min="11370" max="11370" width="6.6640625" style="19" customWidth="1"/>
    <col min="11371" max="11371" width="45.77734375" style="19" customWidth="1"/>
    <col min="11372" max="11381" width="9" style="19" customWidth="1"/>
    <col min="11382" max="11382" width="11" style="19" customWidth="1"/>
    <col min="11383" max="11383" width="6.6640625" style="19" customWidth="1"/>
    <col min="11384" max="11384" width="11.109375" style="19" customWidth="1"/>
    <col min="11385" max="11385" width="9.6640625" style="19" customWidth="1"/>
    <col min="11386" max="11386" width="10.109375" style="19" customWidth="1"/>
    <col min="11387" max="11390" width="11.33203125" style="19" customWidth="1"/>
    <col min="11391" max="11391" width="12.33203125" style="19" customWidth="1"/>
    <col min="11392" max="11392" width="10.109375" style="19" bestFit="1" customWidth="1"/>
    <col min="11393" max="11625" width="9" style="19"/>
    <col min="11626" max="11626" width="6.6640625" style="19" customWidth="1"/>
    <col min="11627" max="11627" width="45.77734375" style="19" customWidth="1"/>
    <col min="11628" max="11637" width="9" style="19" customWidth="1"/>
    <col min="11638" max="11638" width="11" style="19" customWidth="1"/>
    <col min="11639" max="11639" width="6.6640625" style="19" customWidth="1"/>
    <col min="11640" max="11640" width="11.109375" style="19" customWidth="1"/>
    <col min="11641" max="11641" width="9.6640625" style="19" customWidth="1"/>
    <col min="11642" max="11642" width="10.109375" style="19" customWidth="1"/>
    <col min="11643" max="11646" width="11.33203125" style="19" customWidth="1"/>
    <col min="11647" max="11647" width="12.33203125" style="19" customWidth="1"/>
    <col min="11648" max="11648" width="10.109375" style="19" bestFit="1" customWidth="1"/>
    <col min="11649" max="11881" width="9" style="19"/>
    <col min="11882" max="11882" width="6.6640625" style="19" customWidth="1"/>
    <col min="11883" max="11883" width="45.77734375" style="19" customWidth="1"/>
    <col min="11884" max="11893" width="9" style="19" customWidth="1"/>
    <col min="11894" max="11894" width="11" style="19" customWidth="1"/>
    <col min="11895" max="11895" width="6.6640625" style="19" customWidth="1"/>
    <col min="11896" max="11896" width="11.109375" style="19" customWidth="1"/>
    <col min="11897" max="11897" width="9.6640625" style="19" customWidth="1"/>
    <col min="11898" max="11898" width="10.109375" style="19" customWidth="1"/>
    <col min="11899" max="11902" width="11.33203125" style="19" customWidth="1"/>
    <col min="11903" max="11903" width="12.33203125" style="19" customWidth="1"/>
    <col min="11904" max="11904" width="10.109375" style="19" bestFit="1" customWidth="1"/>
    <col min="11905" max="12137" width="9" style="19"/>
    <col min="12138" max="12138" width="6.6640625" style="19" customWidth="1"/>
    <col min="12139" max="12139" width="45.77734375" style="19" customWidth="1"/>
    <col min="12140" max="12149" width="9" style="19" customWidth="1"/>
    <col min="12150" max="12150" width="11" style="19" customWidth="1"/>
    <col min="12151" max="12151" width="6.6640625" style="19" customWidth="1"/>
    <col min="12152" max="12152" width="11.109375" style="19" customWidth="1"/>
    <col min="12153" max="12153" width="9.6640625" style="19" customWidth="1"/>
    <col min="12154" max="12154" width="10.109375" style="19" customWidth="1"/>
    <col min="12155" max="12158" width="11.33203125" style="19" customWidth="1"/>
    <col min="12159" max="12159" width="12.33203125" style="19" customWidth="1"/>
    <col min="12160" max="12160" width="10.109375" style="19" bestFit="1" customWidth="1"/>
    <col min="12161" max="12393" width="9" style="19"/>
    <col min="12394" max="12394" width="6.6640625" style="19" customWidth="1"/>
    <col min="12395" max="12395" width="45.77734375" style="19" customWidth="1"/>
    <col min="12396" max="12405" width="9" style="19" customWidth="1"/>
    <col min="12406" max="12406" width="11" style="19" customWidth="1"/>
    <col min="12407" max="12407" width="6.6640625" style="19" customWidth="1"/>
    <col min="12408" max="12408" width="11.109375" style="19" customWidth="1"/>
    <col min="12409" max="12409" width="9.6640625" style="19" customWidth="1"/>
    <col min="12410" max="12410" width="10.109375" style="19" customWidth="1"/>
    <col min="12411" max="12414" width="11.33203125" style="19" customWidth="1"/>
    <col min="12415" max="12415" width="12.33203125" style="19" customWidth="1"/>
    <col min="12416" max="12416" width="10.109375" style="19" bestFit="1" customWidth="1"/>
    <col min="12417" max="12649" width="9" style="19"/>
    <col min="12650" max="12650" width="6.6640625" style="19" customWidth="1"/>
    <col min="12651" max="12651" width="45.77734375" style="19" customWidth="1"/>
    <col min="12652" max="12661" width="9" style="19" customWidth="1"/>
    <col min="12662" max="12662" width="11" style="19" customWidth="1"/>
    <col min="12663" max="12663" width="6.6640625" style="19" customWidth="1"/>
    <col min="12664" max="12664" width="11.109375" style="19" customWidth="1"/>
    <col min="12665" max="12665" width="9.6640625" style="19" customWidth="1"/>
    <col min="12666" max="12666" width="10.109375" style="19" customWidth="1"/>
    <col min="12667" max="12670" width="11.33203125" style="19" customWidth="1"/>
    <col min="12671" max="12671" width="12.33203125" style="19" customWidth="1"/>
    <col min="12672" max="12672" width="10.109375" style="19" bestFit="1" customWidth="1"/>
    <col min="12673" max="12905" width="9" style="19"/>
    <col min="12906" max="12906" width="6.6640625" style="19" customWidth="1"/>
    <col min="12907" max="12907" width="45.77734375" style="19" customWidth="1"/>
    <col min="12908" max="12917" width="9" style="19" customWidth="1"/>
    <col min="12918" max="12918" width="11" style="19" customWidth="1"/>
    <col min="12919" max="12919" width="6.6640625" style="19" customWidth="1"/>
    <col min="12920" max="12920" width="11.109375" style="19" customWidth="1"/>
    <col min="12921" max="12921" width="9.6640625" style="19" customWidth="1"/>
    <col min="12922" max="12922" width="10.109375" style="19" customWidth="1"/>
    <col min="12923" max="12926" width="11.33203125" style="19" customWidth="1"/>
    <col min="12927" max="12927" width="12.33203125" style="19" customWidth="1"/>
    <col min="12928" max="12928" width="10.109375" style="19" bestFit="1" customWidth="1"/>
    <col min="12929" max="13161" width="9" style="19"/>
    <col min="13162" max="13162" width="6.6640625" style="19" customWidth="1"/>
    <col min="13163" max="13163" width="45.77734375" style="19" customWidth="1"/>
    <col min="13164" max="13173" width="9" style="19" customWidth="1"/>
    <col min="13174" max="13174" width="11" style="19" customWidth="1"/>
    <col min="13175" max="13175" width="6.6640625" style="19" customWidth="1"/>
    <col min="13176" max="13176" width="11.109375" style="19" customWidth="1"/>
    <col min="13177" max="13177" width="9.6640625" style="19" customWidth="1"/>
    <col min="13178" max="13178" width="10.109375" style="19" customWidth="1"/>
    <col min="13179" max="13182" width="11.33203125" style="19" customWidth="1"/>
    <col min="13183" max="13183" width="12.33203125" style="19" customWidth="1"/>
    <col min="13184" max="13184" width="10.109375" style="19" bestFit="1" customWidth="1"/>
    <col min="13185" max="13417" width="9" style="19"/>
    <col min="13418" max="13418" width="6.6640625" style="19" customWidth="1"/>
    <col min="13419" max="13419" width="45.77734375" style="19" customWidth="1"/>
    <col min="13420" max="13429" width="9" style="19" customWidth="1"/>
    <col min="13430" max="13430" width="11" style="19" customWidth="1"/>
    <col min="13431" max="13431" width="6.6640625" style="19" customWidth="1"/>
    <col min="13432" max="13432" width="11.109375" style="19" customWidth="1"/>
    <col min="13433" max="13433" width="9.6640625" style="19" customWidth="1"/>
    <col min="13434" max="13434" width="10.109375" style="19" customWidth="1"/>
    <col min="13435" max="13438" width="11.33203125" style="19" customWidth="1"/>
    <col min="13439" max="13439" width="12.33203125" style="19" customWidth="1"/>
    <col min="13440" max="13440" width="10.109375" style="19" bestFit="1" customWidth="1"/>
    <col min="13441" max="13673" width="9" style="19"/>
    <col min="13674" max="13674" width="6.6640625" style="19" customWidth="1"/>
    <col min="13675" max="13675" width="45.77734375" style="19" customWidth="1"/>
    <col min="13676" max="13685" width="9" style="19" customWidth="1"/>
    <col min="13686" max="13686" width="11" style="19" customWidth="1"/>
    <col min="13687" max="13687" width="6.6640625" style="19" customWidth="1"/>
    <col min="13688" max="13688" width="11.109375" style="19" customWidth="1"/>
    <col min="13689" max="13689" width="9.6640625" style="19" customWidth="1"/>
    <col min="13690" max="13690" width="10.109375" style="19" customWidth="1"/>
    <col min="13691" max="13694" width="11.33203125" style="19" customWidth="1"/>
    <col min="13695" max="13695" width="12.33203125" style="19" customWidth="1"/>
    <col min="13696" max="13696" width="10.109375" style="19" bestFit="1" customWidth="1"/>
    <col min="13697" max="13929" width="9" style="19"/>
    <col min="13930" max="13930" width="6.6640625" style="19" customWidth="1"/>
    <col min="13931" max="13931" width="45.77734375" style="19" customWidth="1"/>
    <col min="13932" max="13941" width="9" style="19" customWidth="1"/>
    <col min="13942" max="13942" width="11" style="19" customWidth="1"/>
    <col min="13943" max="13943" width="6.6640625" style="19" customWidth="1"/>
    <col min="13944" max="13944" width="11.109375" style="19" customWidth="1"/>
    <col min="13945" max="13945" width="9.6640625" style="19" customWidth="1"/>
    <col min="13946" max="13946" width="10.109375" style="19" customWidth="1"/>
    <col min="13947" max="13950" width="11.33203125" style="19" customWidth="1"/>
    <col min="13951" max="13951" width="12.33203125" style="19" customWidth="1"/>
    <col min="13952" max="13952" width="10.109375" style="19" bestFit="1" customWidth="1"/>
    <col min="13953" max="14185" width="9" style="19"/>
    <col min="14186" max="14186" width="6.6640625" style="19" customWidth="1"/>
    <col min="14187" max="14187" width="45.77734375" style="19" customWidth="1"/>
    <col min="14188" max="14197" width="9" style="19" customWidth="1"/>
    <col min="14198" max="14198" width="11" style="19" customWidth="1"/>
    <col min="14199" max="14199" width="6.6640625" style="19" customWidth="1"/>
    <col min="14200" max="14200" width="11.109375" style="19" customWidth="1"/>
    <col min="14201" max="14201" width="9.6640625" style="19" customWidth="1"/>
    <col min="14202" max="14202" width="10.109375" style="19" customWidth="1"/>
    <col min="14203" max="14206" width="11.33203125" style="19" customWidth="1"/>
    <col min="14207" max="14207" width="12.33203125" style="19" customWidth="1"/>
    <col min="14208" max="14208" width="10.109375" style="19" bestFit="1" customWidth="1"/>
    <col min="14209" max="14441" width="9" style="19"/>
    <col min="14442" max="14442" width="6.6640625" style="19" customWidth="1"/>
    <col min="14443" max="14443" width="45.77734375" style="19" customWidth="1"/>
    <col min="14444" max="14453" width="9" style="19" customWidth="1"/>
    <col min="14454" max="14454" width="11" style="19" customWidth="1"/>
    <col min="14455" max="14455" width="6.6640625" style="19" customWidth="1"/>
    <col min="14456" max="14456" width="11.109375" style="19" customWidth="1"/>
    <col min="14457" max="14457" width="9.6640625" style="19" customWidth="1"/>
    <col min="14458" max="14458" width="10.109375" style="19" customWidth="1"/>
    <col min="14459" max="14462" width="11.33203125" style="19" customWidth="1"/>
    <col min="14463" max="14463" width="12.33203125" style="19" customWidth="1"/>
    <col min="14464" max="14464" width="10.109375" style="19" bestFit="1" customWidth="1"/>
    <col min="14465" max="14697" width="9" style="19"/>
    <col min="14698" max="14698" width="6.6640625" style="19" customWidth="1"/>
    <col min="14699" max="14699" width="45.77734375" style="19" customWidth="1"/>
    <col min="14700" max="14709" width="9" style="19" customWidth="1"/>
    <col min="14710" max="14710" width="11" style="19" customWidth="1"/>
    <col min="14711" max="14711" width="6.6640625" style="19" customWidth="1"/>
    <col min="14712" max="14712" width="11.109375" style="19" customWidth="1"/>
    <col min="14713" max="14713" width="9.6640625" style="19" customWidth="1"/>
    <col min="14714" max="14714" width="10.109375" style="19" customWidth="1"/>
    <col min="14715" max="14718" width="11.33203125" style="19" customWidth="1"/>
    <col min="14719" max="14719" width="12.33203125" style="19" customWidth="1"/>
    <col min="14720" max="14720" width="10.109375" style="19" bestFit="1" customWidth="1"/>
    <col min="14721" max="14953" width="9" style="19"/>
    <col min="14954" max="14954" width="6.6640625" style="19" customWidth="1"/>
    <col min="14955" max="14955" width="45.77734375" style="19" customWidth="1"/>
    <col min="14956" max="14965" width="9" style="19" customWidth="1"/>
    <col min="14966" max="14966" width="11" style="19" customWidth="1"/>
    <col min="14967" max="14967" width="6.6640625" style="19" customWidth="1"/>
    <col min="14968" max="14968" width="11.109375" style="19" customWidth="1"/>
    <col min="14969" max="14969" width="9.6640625" style="19" customWidth="1"/>
    <col min="14970" max="14970" width="10.109375" style="19" customWidth="1"/>
    <col min="14971" max="14974" width="11.33203125" style="19" customWidth="1"/>
    <col min="14975" max="14975" width="12.33203125" style="19" customWidth="1"/>
    <col min="14976" max="14976" width="10.109375" style="19" bestFit="1" customWidth="1"/>
    <col min="14977" max="15209" width="9" style="19"/>
    <col min="15210" max="15210" width="6.6640625" style="19" customWidth="1"/>
    <col min="15211" max="15211" width="45.77734375" style="19" customWidth="1"/>
    <col min="15212" max="15221" width="9" style="19" customWidth="1"/>
    <col min="15222" max="15222" width="11" style="19" customWidth="1"/>
    <col min="15223" max="15223" width="6.6640625" style="19" customWidth="1"/>
    <col min="15224" max="15224" width="11.109375" style="19" customWidth="1"/>
    <col min="15225" max="15225" width="9.6640625" style="19" customWidth="1"/>
    <col min="15226" max="15226" width="10.109375" style="19" customWidth="1"/>
    <col min="15227" max="15230" width="11.33203125" style="19" customWidth="1"/>
    <col min="15231" max="15231" width="12.33203125" style="19" customWidth="1"/>
    <col min="15232" max="15232" width="10.109375" style="19" bestFit="1" customWidth="1"/>
    <col min="15233" max="15465" width="9" style="19"/>
    <col min="15466" max="15466" width="6.6640625" style="19" customWidth="1"/>
    <col min="15467" max="15467" width="45.77734375" style="19" customWidth="1"/>
    <col min="15468" max="15477" width="9" style="19" customWidth="1"/>
    <col min="15478" max="15478" width="11" style="19" customWidth="1"/>
    <col min="15479" max="15479" width="6.6640625" style="19" customWidth="1"/>
    <col min="15480" max="15480" width="11.109375" style="19" customWidth="1"/>
    <col min="15481" max="15481" width="9.6640625" style="19" customWidth="1"/>
    <col min="15482" max="15482" width="10.109375" style="19" customWidth="1"/>
    <col min="15483" max="15486" width="11.33203125" style="19" customWidth="1"/>
    <col min="15487" max="15487" width="12.33203125" style="19" customWidth="1"/>
    <col min="15488" max="15488" width="10.109375" style="19" bestFit="1" customWidth="1"/>
    <col min="15489" max="15721" width="9" style="19"/>
    <col min="15722" max="15722" width="6.6640625" style="19" customWidth="1"/>
    <col min="15723" max="15723" width="45.77734375" style="19" customWidth="1"/>
    <col min="15724" max="15733" width="9" style="19" customWidth="1"/>
    <col min="15734" max="15734" width="11" style="19" customWidth="1"/>
    <col min="15735" max="15735" width="6.6640625" style="19" customWidth="1"/>
    <col min="15736" max="15736" width="11.109375" style="19" customWidth="1"/>
    <col min="15737" max="15737" width="9.6640625" style="19" customWidth="1"/>
    <col min="15738" max="15738" width="10.109375" style="19" customWidth="1"/>
    <col min="15739" max="15742" width="11.33203125" style="19" customWidth="1"/>
    <col min="15743" max="15743" width="12.33203125" style="19" customWidth="1"/>
    <col min="15744" max="15744" width="10.109375" style="19" bestFit="1" customWidth="1"/>
    <col min="15745" max="16384" width="9" style="19"/>
  </cols>
  <sheetData>
    <row r="1" spans="1:7" s="16" customFormat="1" ht="78" customHeight="1">
      <c r="A1" s="111" t="s">
        <v>47</v>
      </c>
      <c r="B1" s="112" t="s">
        <v>1</v>
      </c>
      <c r="C1" s="109" t="s">
        <v>2</v>
      </c>
      <c r="D1" s="109" t="s">
        <v>3</v>
      </c>
      <c r="E1" s="71" t="s">
        <v>4</v>
      </c>
      <c r="F1" s="71" t="s">
        <v>48</v>
      </c>
      <c r="G1" s="71" t="s">
        <v>49</v>
      </c>
    </row>
    <row r="2" spans="1:7" s="16" customFormat="1" ht="45" customHeight="1">
      <c r="A2" s="111"/>
      <c r="B2" s="112"/>
      <c r="C2" s="110"/>
      <c r="D2" s="110"/>
      <c r="E2" s="72" t="s">
        <v>50</v>
      </c>
      <c r="F2" s="72" t="s">
        <v>50</v>
      </c>
      <c r="G2" s="72" t="s">
        <v>51</v>
      </c>
    </row>
    <row r="3" spans="1:7" s="17" customFormat="1" ht="10.199999999999999">
      <c r="A3" s="3">
        <v>1</v>
      </c>
      <c r="B3" s="4">
        <v>2</v>
      </c>
      <c r="C3" s="3">
        <v>3</v>
      </c>
      <c r="D3" s="4">
        <v>4</v>
      </c>
      <c r="E3" s="3">
        <v>5</v>
      </c>
      <c r="F3" s="75">
        <v>6</v>
      </c>
      <c r="G3" s="75">
        <v>7</v>
      </c>
    </row>
    <row r="4" spans="1:7">
      <c r="A4" s="5" t="s">
        <v>52</v>
      </c>
      <c r="B4" s="40" t="s">
        <v>53</v>
      </c>
      <c r="C4" s="40"/>
      <c r="D4" s="40"/>
      <c r="E4" s="36"/>
      <c r="F4" s="92"/>
      <c r="G4" s="36"/>
    </row>
    <row r="5" spans="1:7">
      <c r="A5" s="46" t="s">
        <v>54</v>
      </c>
      <c r="B5" s="47" t="s">
        <v>55</v>
      </c>
      <c r="C5" s="48">
        <v>34</v>
      </c>
      <c r="D5" s="48">
        <v>40</v>
      </c>
      <c r="E5" s="73">
        <v>46</v>
      </c>
      <c r="F5" s="54">
        <f t="shared" ref="F5:F36" si="0">E5-D5</f>
        <v>6</v>
      </c>
      <c r="G5" s="103">
        <f>E5/D5-1</f>
        <v>0.14999999999999991</v>
      </c>
    </row>
    <row r="6" spans="1:7">
      <c r="A6" s="46" t="s">
        <v>56</v>
      </c>
      <c r="B6" s="47" t="s">
        <v>57</v>
      </c>
      <c r="C6" s="48">
        <v>36.5</v>
      </c>
      <c r="D6" s="48">
        <v>42</v>
      </c>
      <c r="E6" s="73">
        <v>48</v>
      </c>
      <c r="F6" s="54">
        <f t="shared" si="0"/>
        <v>6</v>
      </c>
      <c r="G6" s="103">
        <f t="shared" ref="G6:G69" si="1">E6/D6-1</f>
        <v>0.14285714285714279</v>
      </c>
    </row>
    <row r="7" spans="1:7">
      <c r="A7" s="46" t="s">
        <v>58</v>
      </c>
      <c r="B7" s="47" t="s">
        <v>59</v>
      </c>
      <c r="C7" s="48">
        <v>34</v>
      </c>
      <c r="D7" s="48">
        <v>40</v>
      </c>
      <c r="E7" s="73">
        <v>46</v>
      </c>
      <c r="F7" s="54">
        <f t="shared" si="0"/>
        <v>6</v>
      </c>
      <c r="G7" s="103">
        <f t="shared" si="1"/>
        <v>0.14999999999999991</v>
      </c>
    </row>
    <row r="8" spans="1:7">
      <c r="A8" s="46" t="s">
        <v>60</v>
      </c>
      <c r="B8" s="47" t="s">
        <v>61</v>
      </c>
      <c r="C8" s="48">
        <v>34</v>
      </c>
      <c r="D8" s="48">
        <v>40</v>
      </c>
      <c r="E8" s="73">
        <v>46</v>
      </c>
      <c r="F8" s="54">
        <f t="shared" si="0"/>
        <v>6</v>
      </c>
      <c r="G8" s="103">
        <f t="shared" si="1"/>
        <v>0.14999999999999991</v>
      </c>
    </row>
    <row r="9" spans="1:7">
      <c r="A9" s="46" t="s">
        <v>62</v>
      </c>
      <c r="B9" s="47" t="s">
        <v>63</v>
      </c>
      <c r="C9" s="48">
        <v>34</v>
      </c>
      <c r="D9" s="48">
        <v>40</v>
      </c>
      <c r="E9" s="73">
        <v>46</v>
      </c>
      <c r="F9" s="54">
        <f t="shared" si="0"/>
        <v>6</v>
      </c>
      <c r="G9" s="103">
        <f t="shared" si="1"/>
        <v>0.14999999999999991</v>
      </c>
    </row>
    <row r="10" spans="1:7">
      <c r="A10" s="5" t="s">
        <v>64</v>
      </c>
      <c r="B10" s="49" t="s">
        <v>65</v>
      </c>
      <c r="C10" s="50"/>
      <c r="D10" s="50"/>
      <c r="E10" s="45"/>
      <c r="F10" s="54"/>
      <c r="G10" s="103"/>
    </row>
    <row r="11" spans="1:7">
      <c r="A11" s="46" t="s">
        <v>66</v>
      </c>
      <c r="B11" s="47" t="s">
        <v>67</v>
      </c>
      <c r="C11" s="48">
        <v>13</v>
      </c>
      <c r="D11" s="48">
        <v>15</v>
      </c>
      <c r="E11" s="73">
        <v>17</v>
      </c>
      <c r="F11" s="54">
        <f t="shared" si="0"/>
        <v>2</v>
      </c>
      <c r="G11" s="103">
        <f t="shared" si="1"/>
        <v>0.1333333333333333</v>
      </c>
    </row>
    <row r="12" spans="1:7">
      <c r="A12" s="46" t="s">
        <v>68</v>
      </c>
      <c r="B12" s="47" t="s">
        <v>69</v>
      </c>
      <c r="C12" s="48">
        <v>15</v>
      </c>
      <c r="D12" s="48">
        <v>17</v>
      </c>
      <c r="E12" s="73">
        <v>19</v>
      </c>
      <c r="F12" s="54">
        <f t="shared" si="0"/>
        <v>2</v>
      </c>
      <c r="G12" s="103">
        <f t="shared" si="1"/>
        <v>0.11764705882352944</v>
      </c>
    </row>
    <row r="13" spans="1:7">
      <c r="A13" s="46" t="s">
        <v>70</v>
      </c>
      <c r="B13" s="47" t="s">
        <v>71</v>
      </c>
      <c r="C13" s="48">
        <v>13</v>
      </c>
      <c r="D13" s="48">
        <v>15</v>
      </c>
      <c r="E13" s="73">
        <v>17</v>
      </c>
      <c r="F13" s="54">
        <f t="shared" si="0"/>
        <v>2</v>
      </c>
      <c r="G13" s="103">
        <f t="shared" si="1"/>
        <v>0.1333333333333333</v>
      </c>
    </row>
    <row r="14" spans="1:7" s="37" customFormat="1">
      <c r="A14" s="5" t="s">
        <v>72</v>
      </c>
      <c r="B14" s="49" t="s">
        <v>73</v>
      </c>
      <c r="C14" s="50">
        <v>20</v>
      </c>
      <c r="D14" s="50">
        <v>23</v>
      </c>
      <c r="E14" s="74">
        <v>31</v>
      </c>
      <c r="F14" s="54">
        <f t="shared" si="0"/>
        <v>8</v>
      </c>
      <c r="G14" s="103">
        <f t="shared" si="1"/>
        <v>0.34782608695652173</v>
      </c>
    </row>
    <row r="15" spans="1:7" s="37" customFormat="1">
      <c r="A15" s="5" t="s">
        <v>74</v>
      </c>
      <c r="B15" s="49" t="s">
        <v>75</v>
      </c>
      <c r="C15" s="50">
        <v>20</v>
      </c>
      <c r="D15" s="50">
        <v>25</v>
      </c>
      <c r="E15" s="74">
        <v>26</v>
      </c>
      <c r="F15" s="54">
        <f t="shared" si="0"/>
        <v>1</v>
      </c>
      <c r="G15" s="103">
        <f t="shared" si="1"/>
        <v>4.0000000000000036E-2</v>
      </c>
    </row>
    <row r="16" spans="1:7" s="37" customFormat="1">
      <c r="A16" s="5" t="s">
        <v>76</v>
      </c>
      <c r="B16" s="49" t="s">
        <v>77</v>
      </c>
      <c r="C16" s="50">
        <v>30</v>
      </c>
      <c r="D16" s="50">
        <v>30</v>
      </c>
      <c r="E16" s="74">
        <v>35</v>
      </c>
      <c r="F16" s="54">
        <f t="shared" si="0"/>
        <v>5</v>
      </c>
      <c r="G16" s="103">
        <f t="shared" si="1"/>
        <v>0.16666666666666674</v>
      </c>
    </row>
    <row r="17" spans="1:7" s="37" customFormat="1">
      <c r="A17" s="5" t="s">
        <v>78</v>
      </c>
      <c r="B17" s="49" t="s">
        <v>79</v>
      </c>
      <c r="C17" s="50">
        <v>20</v>
      </c>
      <c r="D17" s="50">
        <v>23</v>
      </c>
      <c r="E17" s="74">
        <v>28</v>
      </c>
      <c r="F17" s="54">
        <f t="shared" si="0"/>
        <v>5</v>
      </c>
      <c r="G17" s="103">
        <f t="shared" si="1"/>
        <v>0.21739130434782616</v>
      </c>
    </row>
    <row r="18" spans="1:7" s="37" customFormat="1">
      <c r="A18" s="5" t="s">
        <v>80</v>
      </c>
      <c r="B18" s="49" t="s">
        <v>81</v>
      </c>
      <c r="C18" s="50">
        <v>20</v>
      </c>
      <c r="D18" s="50">
        <v>25</v>
      </c>
      <c r="E18" s="74">
        <v>35</v>
      </c>
      <c r="F18" s="54">
        <f t="shared" si="0"/>
        <v>10</v>
      </c>
      <c r="G18" s="103">
        <f t="shared" si="1"/>
        <v>0.39999999999999991</v>
      </c>
    </row>
    <row r="19" spans="1:7" s="37" customFormat="1">
      <c r="A19" s="5" t="s">
        <v>82</v>
      </c>
      <c r="B19" s="40" t="s">
        <v>83</v>
      </c>
      <c r="C19" s="43">
        <v>13.6</v>
      </c>
      <c r="D19" s="43">
        <v>13.6</v>
      </c>
      <c r="E19" s="74">
        <v>17</v>
      </c>
      <c r="F19" s="54">
        <f t="shared" si="0"/>
        <v>3.4000000000000004</v>
      </c>
      <c r="G19" s="103">
        <f t="shared" si="1"/>
        <v>0.25</v>
      </c>
    </row>
    <row r="20" spans="1:7" s="37" customFormat="1">
      <c r="A20" s="5" t="s">
        <v>84</v>
      </c>
      <c r="B20" s="40" t="s">
        <v>85</v>
      </c>
      <c r="C20" s="43"/>
      <c r="D20" s="43"/>
      <c r="E20" s="73"/>
      <c r="F20" s="54"/>
      <c r="G20" s="103"/>
    </row>
    <row r="21" spans="1:7" s="52" customFormat="1" hidden="1">
      <c r="A21" s="51" t="s">
        <v>86</v>
      </c>
      <c r="B21" s="47" t="s">
        <v>87</v>
      </c>
      <c r="C21" s="48">
        <v>7.49</v>
      </c>
      <c r="D21" s="48">
        <v>7.49</v>
      </c>
      <c r="E21" s="73">
        <f t="shared" ref="E21:E55" si="2">D21</f>
        <v>7.49</v>
      </c>
      <c r="F21" s="54">
        <f t="shared" si="0"/>
        <v>0</v>
      </c>
      <c r="G21" s="103">
        <f t="shared" si="1"/>
        <v>0</v>
      </c>
    </row>
    <row r="22" spans="1:7" s="52" customFormat="1" hidden="1">
      <c r="A22" s="51" t="s">
        <v>88</v>
      </c>
      <c r="B22" s="47" t="s">
        <v>89</v>
      </c>
      <c r="C22" s="48">
        <v>28.36</v>
      </c>
      <c r="D22" s="48">
        <v>28.36</v>
      </c>
      <c r="E22" s="73">
        <f t="shared" si="2"/>
        <v>28.36</v>
      </c>
      <c r="F22" s="54">
        <f t="shared" si="0"/>
        <v>0</v>
      </c>
      <c r="G22" s="103">
        <f t="shared" si="1"/>
        <v>0</v>
      </c>
    </row>
    <row r="23" spans="1:7" s="52" customFormat="1" hidden="1">
      <c r="A23" s="46" t="s">
        <v>90</v>
      </c>
      <c r="B23" s="47" t="s">
        <v>91</v>
      </c>
      <c r="C23" s="48">
        <v>39.909999999999997</v>
      </c>
      <c r="D23" s="48">
        <v>39.909999999999997</v>
      </c>
      <c r="E23" s="73">
        <f t="shared" si="2"/>
        <v>39.909999999999997</v>
      </c>
      <c r="F23" s="54">
        <f t="shared" si="0"/>
        <v>0</v>
      </c>
      <c r="G23" s="103">
        <f t="shared" si="1"/>
        <v>0</v>
      </c>
    </row>
    <row r="24" spans="1:7" s="52" customFormat="1" hidden="1">
      <c r="A24" s="46" t="s">
        <v>92</v>
      </c>
      <c r="B24" s="47" t="s">
        <v>93</v>
      </c>
      <c r="C24" s="48">
        <v>13.38</v>
      </c>
      <c r="D24" s="48">
        <v>13.38</v>
      </c>
      <c r="E24" s="73">
        <f t="shared" si="2"/>
        <v>13.38</v>
      </c>
      <c r="F24" s="54">
        <f t="shared" si="0"/>
        <v>0</v>
      </c>
      <c r="G24" s="103">
        <f t="shared" si="1"/>
        <v>0</v>
      </c>
    </row>
    <row r="25" spans="1:7" s="52" customFormat="1" hidden="1">
      <c r="A25" s="46" t="s">
        <v>94</v>
      </c>
      <c r="B25" s="47" t="s">
        <v>95</v>
      </c>
      <c r="C25" s="48">
        <v>26.22</v>
      </c>
      <c r="D25" s="48">
        <v>26.22</v>
      </c>
      <c r="E25" s="73">
        <f t="shared" si="2"/>
        <v>26.22</v>
      </c>
      <c r="F25" s="54">
        <f t="shared" si="0"/>
        <v>0</v>
      </c>
      <c r="G25" s="103">
        <f t="shared" si="1"/>
        <v>0</v>
      </c>
    </row>
    <row r="26" spans="1:7" s="52" customFormat="1" hidden="1">
      <c r="A26" s="46" t="s">
        <v>96</v>
      </c>
      <c r="B26" s="47" t="s">
        <v>97</v>
      </c>
      <c r="C26" s="48">
        <v>26.75</v>
      </c>
      <c r="D26" s="48">
        <v>26.75</v>
      </c>
      <c r="E26" s="73">
        <f t="shared" si="2"/>
        <v>26.75</v>
      </c>
      <c r="F26" s="54">
        <f t="shared" si="0"/>
        <v>0</v>
      </c>
      <c r="G26" s="103">
        <f t="shared" si="1"/>
        <v>0</v>
      </c>
    </row>
    <row r="27" spans="1:7" s="52" customFormat="1" hidden="1">
      <c r="A27" s="51" t="s">
        <v>98</v>
      </c>
      <c r="B27" s="53" t="s">
        <v>99</v>
      </c>
      <c r="C27" s="48">
        <v>13.05</v>
      </c>
      <c r="D27" s="48">
        <v>13.05</v>
      </c>
      <c r="E27" s="73">
        <f t="shared" si="2"/>
        <v>13.05</v>
      </c>
      <c r="F27" s="54">
        <f t="shared" si="0"/>
        <v>0</v>
      </c>
      <c r="G27" s="103">
        <f t="shared" si="1"/>
        <v>0</v>
      </c>
    </row>
    <row r="28" spans="1:7" s="52" customFormat="1" hidden="1">
      <c r="A28" s="46" t="s">
        <v>100</v>
      </c>
      <c r="B28" s="47" t="s">
        <v>101</v>
      </c>
      <c r="C28" s="48">
        <v>13.05</v>
      </c>
      <c r="D28" s="48">
        <v>13.05</v>
      </c>
      <c r="E28" s="73">
        <f t="shared" si="2"/>
        <v>13.05</v>
      </c>
      <c r="F28" s="54">
        <f t="shared" si="0"/>
        <v>0</v>
      </c>
      <c r="G28" s="103">
        <f t="shared" si="1"/>
        <v>0</v>
      </c>
    </row>
    <row r="29" spans="1:7" s="52" customFormat="1" hidden="1">
      <c r="A29" s="46" t="s">
        <v>102</v>
      </c>
      <c r="B29" s="47" t="s">
        <v>103</v>
      </c>
      <c r="C29" s="48">
        <v>26.75</v>
      </c>
      <c r="D29" s="48">
        <v>26.75</v>
      </c>
      <c r="E29" s="73">
        <f t="shared" si="2"/>
        <v>26.75</v>
      </c>
      <c r="F29" s="54">
        <f t="shared" si="0"/>
        <v>0</v>
      </c>
      <c r="G29" s="103">
        <f t="shared" si="1"/>
        <v>0</v>
      </c>
    </row>
    <row r="30" spans="1:7" s="52" customFormat="1" hidden="1">
      <c r="A30" s="46" t="s">
        <v>104</v>
      </c>
      <c r="B30" s="47" t="s">
        <v>105</v>
      </c>
      <c r="C30" s="48">
        <v>32.1</v>
      </c>
      <c r="D30" s="48">
        <v>32.1</v>
      </c>
      <c r="E30" s="73">
        <f t="shared" si="2"/>
        <v>32.1</v>
      </c>
      <c r="F30" s="54">
        <f t="shared" si="0"/>
        <v>0</v>
      </c>
      <c r="G30" s="103">
        <f t="shared" si="1"/>
        <v>0</v>
      </c>
    </row>
    <row r="31" spans="1:7" s="52" customFormat="1" hidden="1">
      <c r="A31" s="46" t="s">
        <v>106</v>
      </c>
      <c r="B31" s="47" t="s">
        <v>107</v>
      </c>
      <c r="C31" s="48">
        <v>29.96</v>
      </c>
      <c r="D31" s="48">
        <v>29.96</v>
      </c>
      <c r="E31" s="73">
        <f t="shared" si="2"/>
        <v>29.96</v>
      </c>
      <c r="F31" s="54">
        <f t="shared" si="0"/>
        <v>0</v>
      </c>
      <c r="G31" s="103">
        <f t="shared" si="1"/>
        <v>0</v>
      </c>
    </row>
    <row r="32" spans="1:7" s="52" customFormat="1" hidden="1">
      <c r="A32" s="46" t="s">
        <v>108</v>
      </c>
      <c r="B32" s="47" t="s">
        <v>109</v>
      </c>
      <c r="C32" s="48">
        <v>25</v>
      </c>
      <c r="D32" s="48">
        <v>25</v>
      </c>
      <c r="E32" s="73">
        <f t="shared" si="2"/>
        <v>25</v>
      </c>
      <c r="F32" s="54">
        <f t="shared" si="0"/>
        <v>0</v>
      </c>
      <c r="G32" s="103">
        <f t="shared" si="1"/>
        <v>0</v>
      </c>
    </row>
    <row r="33" spans="1:7" s="52" customFormat="1" hidden="1">
      <c r="A33" s="46" t="s">
        <v>110</v>
      </c>
      <c r="B33" s="47" t="s">
        <v>111</v>
      </c>
      <c r="C33" s="48">
        <v>13.91</v>
      </c>
      <c r="D33" s="48">
        <v>13.91</v>
      </c>
      <c r="E33" s="73">
        <f t="shared" si="2"/>
        <v>13.91</v>
      </c>
      <c r="F33" s="54">
        <f t="shared" si="0"/>
        <v>0</v>
      </c>
      <c r="G33" s="103">
        <f t="shared" si="1"/>
        <v>0</v>
      </c>
    </row>
    <row r="34" spans="1:7" s="52" customFormat="1" hidden="1">
      <c r="A34" s="46" t="s">
        <v>112</v>
      </c>
      <c r="B34" s="47" t="s">
        <v>113</v>
      </c>
      <c r="C34" s="48">
        <v>16.05</v>
      </c>
      <c r="D34" s="48">
        <v>16.05</v>
      </c>
      <c r="E34" s="73">
        <f t="shared" si="2"/>
        <v>16.05</v>
      </c>
      <c r="F34" s="54">
        <f t="shared" si="0"/>
        <v>0</v>
      </c>
      <c r="G34" s="103">
        <f t="shared" si="1"/>
        <v>0</v>
      </c>
    </row>
    <row r="35" spans="1:7" s="52" customFormat="1" hidden="1">
      <c r="A35" s="46" t="s">
        <v>114</v>
      </c>
      <c r="B35" s="47" t="s">
        <v>115</v>
      </c>
      <c r="C35" s="48">
        <v>40</v>
      </c>
      <c r="D35" s="48">
        <v>40</v>
      </c>
      <c r="E35" s="73">
        <f t="shared" si="2"/>
        <v>40</v>
      </c>
      <c r="F35" s="54">
        <f t="shared" si="0"/>
        <v>0</v>
      </c>
      <c r="G35" s="103">
        <f t="shared" si="1"/>
        <v>0</v>
      </c>
    </row>
    <row r="36" spans="1:7" s="52" customFormat="1" hidden="1">
      <c r="A36" s="46" t="s">
        <v>116</v>
      </c>
      <c r="B36" s="47" t="s">
        <v>117</v>
      </c>
      <c r="C36" s="48">
        <v>40</v>
      </c>
      <c r="D36" s="48">
        <v>40</v>
      </c>
      <c r="E36" s="73">
        <f t="shared" si="2"/>
        <v>40</v>
      </c>
      <c r="F36" s="54">
        <f t="shared" si="0"/>
        <v>0</v>
      </c>
      <c r="G36" s="103">
        <f t="shared" si="1"/>
        <v>0</v>
      </c>
    </row>
    <row r="37" spans="1:7" s="52" customFormat="1" hidden="1">
      <c r="A37" s="46" t="s">
        <v>118</v>
      </c>
      <c r="B37" s="47" t="s">
        <v>119</v>
      </c>
      <c r="C37" s="48">
        <v>40</v>
      </c>
      <c r="D37" s="48">
        <v>40</v>
      </c>
      <c r="E37" s="73">
        <f t="shared" si="2"/>
        <v>40</v>
      </c>
      <c r="F37" s="54">
        <f t="shared" ref="F37:F68" si="3">E37-D37</f>
        <v>0</v>
      </c>
      <c r="G37" s="103">
        <f t="shared" si="1"/>
        <v>0</v>
      </c>
    </row>
    <row r="38" spans="1:7" s="52" customFormat="1" hidden="1">
      <c r="A38" s="46" t="s">
        <v>120</v>
      </c>
      <c r="B38" s="47" t="s">
        <v>121</v>
      </c>
      <c r="C38" s="48">
        <v>20.12</v>
      </c>
      <c r="D38" s="48">
        <v>20.12</v>
      </c>
      <c r="E38" s="73">
        <f t="shared" si="2"/>
        <v>20.12</v>
      </c>
      <c r="F38" s="54">
        <f t="shared" si="3"/>
        <v>0</v>
      </c>
      <c r="G38" s="103">
        <f t="shared" si="1"/>
        <v>0</v>
      </c>
    </row>
    <row r="39" spans="1:7" s="52" customFormat="1" hidden="1">
      <c r="A39" s="46" t="s">
        <v>122</v>
      </c>
      <c r="B39" s="47" t="s">
        <v>123</v>
      </c>
      <c r="C39" s="48">
        <v>13.91</v>
      </c>
      <c r="D39" s="48">
        <v>13.91</v>
      </c>
      <c r="E39" s="73">
        <f t="shared" si="2"/>
        <v>13.91</v>
      </c>
      <c r="F39" s="54">
        <f t="shared" si="3"/>
        <v>0</v>
      </c>
      <c r="G39" s="103">
        <f t="shared" si="1"/>
        <v>0</v>
      </c>
    </row>
    <row r="40" spans="1:7" s="52" customFormat="1" hidden="1">
      <c r="A40" s="46" t="s">
        <v>124</v>
      </c>
      <c r="B40" s="47" t="s">
        <v>125</v>
      </c>
      <c r="C40" s="48">
        <v>14.98</v>
      </c>
      <c r="D40" s="48">
        <v>14.98</v>
      </c>
      <c r="E40" s="73">
        <f t="shared" si="2"/>
        <v>14.98</v>
      </c>
      <c r="F40" s="54">
        <f t="shared" si="3"/>
        <v>0</v>
      </c>
      <c r="G40" s="103">
        <f t="shared" si="1"/>
        <v>0</v>
      </c>
    </row>
    <row r="41" spans="1:7" s="52" customFormat="1" hidden="1">
      <c r="A41" s="46" t="s">
        <v>126</v>
      </c>
      <c r="B41" s="47" t="s">
        <v>127</v>
      </c>
      <c r="C41" s="48">
        <v>13.91</v>
      </c>
      <c r="D41" s="48">
        <v>13.91</v>
      </c>
      <c r="E41" s="73">
        <f t="shared" si="2"/>
        <v>13.91</v>
      </c>
      <c r="F41" s="54">
        <f t="shared" si="3"/>
        <v>0</v>
      </c>
      <c r="G41" s="103">
        <f t="shared" si="1"/>
        <v>0</v>
      </c>
    </row>
    <row r="42" spans="1:7" s="52" customFormat="1" hidden="1">
      <c r="A42" s="46" t="s">
        <v>128</v>
      </c>
      <c r="B42" s="47" t="s">
        <v>129</v>
      </c>
      <c r="C42" s="48">
        <v>13.91</v>
      </c>
      <c r="D42" s="48">
        <v>13.91</v>
      </c>
      <c r="E42" s="73">
        <f t="shared" si="2"/>
        <v>13.91</v>
      </c>
      <c r="F42" s="54">
        <f t="shared" si="3"/>
        <v>0</v>
      </c>
      <c r="G42" s="103">
        <f t="shared" si="1"/>
        <v>0</v>
      </c>
    </row>
    <row r="43" spans="1:7" s="52" customFormat="1" hidden="1">
      <c r="A43" s="46" t="s">
        <v>130</v>
      </c>
      <c r="B43" s="47" t="s">
        <v>131</v>
      </c>
      <c r="C43" s="48">
        <v>13.91</v>
      </c>
      <c r="D43" s="48">
        <v>13.91</v>
      </c>
      <c r="E43" s="73">
        <f t="shared" si="2"/>
        <v>13.91</v>
      </c>
      <c r="F43" s="54">
        <f t="shared" si="3"/>
        <v>0</v>
      </c>
      <c r="G43" s="103">
        <f t="shared" si="1"/>
        <v>0</v>
      </c>
    </row>
    <row r="44" spans="1:7" s="52" customFormat="1" hidden="1">
      <c r="A44" s="46" t="s">
        <v>132</v>
      </c>
      <c r="B44" s="47" t="s">
        <v>133</v>
      </c>
      <c r="C44" s="48">
        <v>40</v>
      </c>
      <c r="D44" s="48">
        <v>40</v>
      </c>
      <c r="E44" s="73">
        <f t="shared" si="2"/>
        <v>40</v>
      </c>
      <c r="F44" s="54">
        <f t="shared" si="3"/>
        <v>0</v>
      </c>
      <c r="G44" s="103">
        <f t="shared" si="1"/>
        <v>0</v>
      </c>
    </row>
    <row r="45" spans="1:7" s="52" customFormat="1" hidden="1">
      <c r="A45" s="46" t="s">
        <v>134</v>
      </c>
      <c r="B45" s="47" t="s">
        <v>135</v>
      </c>
      <c r="C45" s="48">
        <v>40</v>
      </c>
      <c r="D45" s="48">
        <v>40</v>
      </c>
      <c r="E45" s="73">
        <f t="shared" si="2"/>
        <v>40</v>
      </c>
      <c r="F45" s="54">
        <f t="shared" si="3"/>
        <v>0</v>
      </c>
      <c r="G45" s="103">
        <f t="shared" si="1"/>
        <v>0</v>
      </c>
    </row>
    <row r="46" spans="1:7" s="52" customFormat="1" hidden="1">
      <c r="A46" s="46" t="s">
        <v>136</v>
      </c>
      <c r="B46" s="47" t="s">
        <v>137</v>
      </c>
      <c r="C46" s="48">
        <v>13.91</v>
      </c>
      <c r="D46" s="48">
        <v>13.91</v>
      </c>
      <c r="E46" s="73">
        <f t="shared" si="2"/>
        <v>13.91</v>
      </c>
      <c r="F46" s="54">
        <f t="shared" si="3"/>
        <v>0</v>
      </c>
      <c r="G46" s="103">
        <f t="shared" si="1"/>
        <v>0</v>
      </c>
    </row>
    <row r="47" spans="1:7" s="52" customFormat="1" hidden="1">
      <c r="A47" s="46" t="s">
        <v>138</v>
      </c>
      <c r="B47" s="47" t="s">
        <v>139</v>
      </c>
      <c r="C47" s="48">
        <v>8.0299999999999994</v>
      </c>
      <c r="D47" s="48">
        <v>8.0299999999999994</v>
      </c>
      <c r="E47" s="73">
        <f t="shared" si="2"/>
        <v>8.0299999999999994</v>
      </c>
      <c r="F47" s="54">
        <f t="shared" si="3"/>
        <v>0</v>
      </c>
      <c r="G47" s="103">
        <f t="shared" si="1"/>
        <v>0</v>
      </c>
    </row>
    <row r="48" spans="1:7" s="52" customFormat="1" hidden="1">
      <c r="A48" s="46" t="s">
        <v>140</v>
      </c>
      <c r="B48" s="47" t="s">
        <v>141</v>
      </c>
      <c r="C48" s="48">
        <v>40</v>
      </c>
      <c r="D48" s="48">
        <v>60</v>
      </c>
      <c r="E48" s="73">
        <f t="shared" si="2"/>
        <v>60</v>
      </c>
      <c r="F48" s="54">
        <f t="shared" si="3"/>
        <v>0</v>
      </c>
      <c r="G48" s="103">
        <f t="shared" si="1"/>
        <v>0</v>
      </c>
    </row>
    <row r="49" spans="1:7" s="52" customFormat="1" hidden="1">
      <c r="A49" s="46" t="s">
        <v>142</v>
      </c>
      <c r="B49" s="47" t="s">
        <v>143</v>
      </c>
      <c r="C49" s="48">
        <v>17.440000000000001</v>
      </c>
      <c r="D49" s="48">
        <v>17.440000000000001</v>
      </c>
      <c r="E49" s="73">
        <f t="shared" si="2"/>
        <v>17.440000000000001</v>
      </c>
      <c r="F49" s="54">
        <f t="shared" si="3"/>
        <v>0</v>
      </c>
      <c r="G49" s="103">
        <f t="shared" si="1"/>
        <v>0</v>
      </c>
    </row>
    <row r="50" spans="1:7" s="52" customFormat="1" hidden="1">
      <c r="A50" s="46" t="s">
        <v>144</v>
      </c>
      <c r="B50" s="47" t="s">
        <v>145</v>
      </c>
      <c r="C50" s="48">
        <v>40.770000000000003</v>
      </c>
      <c r="D50" s="48">
        <v>40.770000000000003</v>
      </c>
      <c r="E50" s="73">
        <f t="shared" si="2"/>
        <v>40.770000000000003</v>
      </c>
      <c r="F50" s="54">
        <f t="shared" si="3"/>
        <v>0</v>
      </c>
      <c r="G50" s="103">
        <f t="shared" si="1"/>
        <v>0</v>
      </c>
    </row>
    <row r="51" spans="1:7" s="52" customFormat="1" hidden="1">
      <c r="A51" s="46" t="s">
        <v>146</v>
      </c>
      <c r="B51" s="47" t="s">
        <v>147</v>
      </c>
      <c r="C51" s="48">
        <v>8.56</v>
      </c>
      <c r="D51" s="48">
        <v>8.56</v>
      </c>
      <c r="E51" s="73">
        <f t="shared" si="2"/>
        <v>8.56</v>
      </c>
      <c r="F51" s="54">
        <f t="shared" si="3"/>
        <v>0</v>
      </c>
      <c r="G51" s="103">
        <f t="shared" si="1"/>
        <v>0</v>
      </c>
    </row>
    <row r="52" spans="1:7" s="52" customFormat="1" hidden="1">
      <c r="A52" s="46" t="s">
        <v>148</v>
      </c>
      <c r="B52" s="36" t="s">
        <v>149</v>
      </c>
      <c r="C52" s="54">
        <v>16.05</v>
      </c>
      <c r="D52" s="54">
        <v>16.05</v>
      </c>
      <c r="E52" s="73">
        <f t="shared" si="2"/>
        <v>16.05</v>
      </c>
      <c r="F52" s="54">
        <f t="shared" si="3"/>
        <v>0</v>
      </c>
      <c r="G52" s="103">
        <f t="shared" si="1"/>
        <v>0</v>
      </c>
    </row>
    <row r="53" spans="1:7" s="52" customFormat="1" hidden="1">
      <c r="A53" s="46" t="s">
        <v>150</v>
      </c>
      <c r="B53" s="47" t="s">
        <v>151</v>
      </c>
      <c r="C53" s="48">
        <v>13.91</v>
      </c>
      <c r="D53" s="48">
        <v>13.91</v>
      </c>
      <c r="E53" s="73">
        <f t="shared" si="2"/>
        <v>13.91</v>
      </c>
      <c r="F53" s="54">
        <f t="shared" si="3"/>
        <v>0</v>
      </c>
      <c r="G53" s="103">
        <f t="shared" si="1"/>
        <v>0</v>
      </c>
    </row>
    <row r="54" spans="1:7" s="52" customFormat="1" hidden="1">
      <c r="A54" s="98" t="s">
        <v>152</v>
      </c>
      <c r="B54" s="99" t="s">
        <v>153</v>
      </c>
      <c r="C54" s="100">
        <v>13.91</v>
      </c>
      <c r="D54" s="100">
        <v>13.91</v>
      </c>
      <c r="E54" s="101">
        <f t="shared" si="2"/>
        <v>13.91</v>
      </c>
      <c r="F54" s="102">
        <f t="shared" si="3"/>
        <v>0</v>
      </c>
      <c r="G54" s="103">
        <f t="shared" si="1"/>
        <v>0</v>
      </c>
    </row>
    <row r="55" spans="1:7" s="52" customFormat="1" hidden="1">
      <c r="A55" s="98" t="s">
        <v>154</v>
      </c>
      <c r="B55" s="99" t="s">
        <v>155</v>
      </c>
      <c r="C55" s="100">
        <v>17.440000000000001</v>
      </c>
      <c r="D55" s="100">
        <v>17.440000000000001</v>
      </c>
      <c r="E55" s="101">
        <f t="shared" si="2"/>
        <v>17.440000000000001</v>
      </c>
      <c r="F55" s="102">
        <f t="shared" si="3"/>
        <v>0</v>
      </c>
      <c r="G55" s="103">
        <f t="shared" si="1"/>
        <v>0</v>
      </c>
    </row>
    <row r="56" spans="1:7" s="52" customFormat="1">
      <c r="A56" s="98" t="s">
        <v>156</v>
      </c>
      <c r="B56" s="99" t="s">
        <v>157</v>
      </c>
      <c r="C56" s="100">
        <v>22.79</v>
      </c>
      <c r="D56" s="100">
        <v>22.79</v>
      </c>
      <c r="E56" s="101">
        <v>25</v>
      </c>
      <c r="F56" s="102">
        <f t="shared" si="3"/>
        <v>2.2100000000000009</v>
      </c>
      <c r="G56" s="103">
        <f t="shared" si="1"/>
        <v>9.6972356296621376E-2</v>
      </c>
    </row>
    <row r="57" spans="1:7" s="52" customFormat="1" hidden="1">
      <c r="A57" s="98" t="s">
        <v>158</v>
      </c>
      <c r="B57" s="99" t="s">
        <v>159</v>
      </c>
      <c r="C57" s="100">
        <v>28.89</v>
      </c>
      <c r="D57" s="100">
        <v>28.9</v>
      </c>
      <c r="E57" s="101">
        <f>D57</f>
        <v>28.9</v>
      </c>
      <c r="F57" s="102">
        <f t="shared" si="3"/>
        <v>0</v>
      </c>
      <c r="G57" s="103">
        <f t="shared" si="1"/>
        <v>0</v>
      </c>
    </row>
    <row r="58" spans="1:7" s="52" customFormat="1">
      <c r="A58" s="98" t="s">
        <v>160</v>
      </c>
      <c r="B58" s="99" t="s">
        <v>161</v>
      </c>
      <c r="C58" s="100">
        <v>20</v>
      </c>
      <c r="D58" s="100">
        <v>20</v>
      </c>
      <c r="E58" s="101">
        <v>25</v>
      </c>
      <c r="F58" s="102">
        <f t="shared" si="3"/>
        <v>5</v>
      </c>
      <c r="G58" s="103">
        <f t="shared" si="1"/>
        <v>0.25</v>
      </c>
    </row>
    <row r="59" spans="1:7" s="52" customFormat="1" hidden="1">
      <c r="A59" s="98" t="s">
        <v>162</v>
      </c>
      <c r="B59" s="99" t="s">
        <v>163</v>
      </c>
      <c r="C59" s="100">
        <v>17.66</v>
      </c>
      <c r="D59" s="100">
        <v>17.66</v>
      </c>
      <c r="E59" s="101">
        <f>D59</f>
        <v>17.66</v>
      </c>
      <c r="F59" s="102">
        <f t="shared" si="3"/>
        <v>0</v>
      </c>
      <c r="G59" s="103">
        <f t="shared" si="1"/>
        <v>0</v>
      </c>
    </row>
    <row r="60" spans="1:7" s="52" customFormat="1">
      <c r="A60" s="98" t="s">
        <v>164</v>
      </c>
      <c r="B60" s="99" t="s">
        <v>165</v>
      </c>
      <c r="C60" s="100">
        <v>17.66</v>
      </c>
      <c r="D60" s="100">
        <v>17.66</v>
      </c>
      <c r="E60" s="101">
        <v>25</v>
      </c>
      <c r="F60" s="102">
        <f t="shared" si="3"/>
        <v>7.34</v>
      </c>
      <c r="G60" s="103">
        <f t="shared" si="1"/>
        <v>0.41562853907134767</v>
      </c>
    </row>
    <row r="61" spans="1:7" s="52" customFormat="1">
      <c r="A61" s="98" t="s">
        <v>166</v>
      </c>
      <c r="B61" s="99" t="s">
        <v>167</v>
      </c>
      <c r="C61" s="100">
        <v>17.66</v>
      </c>
      <c r="D61" s="100">
        <v>17.66</v>
      </c>
      <c r="E61" s="101">
        <v>25</v>
      </c>
      <c r="F61" s="102">
        <f t="shared" si="3"/>
        <v>7.34</v>
      </c>
      <c r="G61" s="103">
        <f t="shared" si="1"/>
        <v>0.41562853907134767</v>
      </c>
    </row>
    <row r="62" spans="1:7" s="52" customFormat="1" hidden="1">
      <c r="A62" s="98" t="s">
        <v>168</v>
      </c>
      <c r="B62" s="99" t="s">
        <v>169</v>
      </c>
      <c r="C62" s="100">
        <v>20.329999999999998</v>
      </c>
      <c r="D62" s="100">
        <v>20.329999999999998</v>
      </c>
      <c r="E62" s="101">
        <f t="shared" ref="E62:E68" si="4">D62</f>
        <v>20.329999999999998</v>
      </c>
      <c r="F62" s="102">
        <f t="shared" si="3"/>
        <v>0</v>
      </c>
      <c r="G62" s="103">
        <f t="shared" si="1"/>
        <v>0</v>
      </c>
    </row>
    <row r="63" spans="1:7" s="52" customFormat="1" hidden="1">
      <c r="A63" s="98" t="s">
        <v>170</v>
      </c>
      <c r="B63" s="99" t="s">
        <v>171</v>
      </c>
      <c r="C63" s="100">
        <v>26.75</v>
      </c>
      <c r="D63" s="100">
        <v>26.75</v>
      </c>
      <c r="E63" s="101">
        <f t="shared" si="4"/>
        <v>26.75</v>
      </c>
      <c r="F63" s="102">
        <f t="shared" si="3"/>
        <v>0</v>
      </c>
      <c r="G63" s="103">
        <f t="shared" si="1"/>
        <v>0</v>
      </c>
    </row>
    <row r="64" spans="1:7" s="52" customFormat="1" hidden="1">
      <c r="A64" s="98" t="s">
        <v>172</v>
      </c>
      <c r="B64" s="99" t="s">
        <v>173</v>
      </c>
      <c r="C64" s="100">
        <v>26.75</v>
      </c>
      <c r="D64" s="100">
        <v>26.75</v>
      </c>
      <c r="E64" s="101">
        <f t="shared" si="4"/>
        <v>26.75</v>
      </c>
      <c r="F64" s="102">
        <f t="shared" si="3"/>
        <v>0</v>
      </c>
      <c r="G64" s="103">
        <f t="shared" si="1"/>
        <v>0</v>
      </c>
    </row>
    <row r="65" spans="1:7" s="52" customFormat="1" hidden="1">
      <c r="A65" s="98" t="s">
        <v>174</v>
      </c>
      <c r="B65" s="99" t="s">
        <v>175</v>
      </c>
      <c r="C65" s="100">
        <v>26.75</v>
      </c>
      <c r="D65" s="100">
        <v>26.75</v>
      </c>
      <c r="E65" s="101">
        <f t="shared" si="4"/>
        <v>26.75</v>
      </c>
      <c r="F65" s="102">
        <f t="shared" si="3"/>
        <v>0</v>
      </c>
      <c r="G65" s="103">
        <f t="shared" si="1"/>
        <v>0</v>
      </c>
    </row>
    <row r="66" spans="1:7" s="52" customFormat="1" hidden="1">
      <c r="A66" s="98" t="s">
        <v>176</v>
      </c>
      <c r="B66" s="99" t="s">
        <v>177</v>
      </c>
      <c r="C66" s="100">
        <v>14</v>
      </c>
      <c r="D66" s="100">
        <v>14</v>
      </c>
      <c r="E66" s="101">
        <f t="shared" si="4"/>
        <v>14</v>
      </c>
      <c r="F66" s="102">
        <f t="shared" si="3"/>
        <v>0</v>
      </c>
      <c r="G66" s="103">
        <f t="shared" si="1"/>
        <v>0</v>
      </c>
    </row>
    <row r="67" spans="1:7" s="52" customFormat="1" hidden="1">
      <c r="A67" s="98" t="s">
        <v>178</v>
      </c>
      <c r="B67" s="99" t="s">
        <v>179</v>
      </c>
      <c r="C67" s="100">
        <v>26.75</v>
      </c>
      <c r="D67" s="100">
        <v>26.75</v>
      </c>
      <c r="E67" s="101">
        <f t="shared" si="4"/>
        <v>26.75</v>
      </c>
      <c r="F67" s="102">
        <f t="shared" si="3"/>
        <v>0</v>
      </c>
      <c r="G67" s="103">
        <f t="shared" si="1"/>
        <v>0</v>
      </c>
    </row>
    <row r="68" spans="1:7" s="52" customFormat="1" hidden="1">
      <c r="A68" s="98" t="s">
        <v>180</v>
      </c>
      <c r="B68" s="99" t="s">
        <v>181</v>
      </c>
      <c r="C68" s="100">
        <v>28.89</v>
      </c>
      <c r="D68" s="100">
        <v>28.89</v>
      </c>
      <c r="E68" s="101">
        <f t="shared" si="4"/>
        <v>28.89</v>
      </c>
      <c r="F68" s="102">
        <f t="shared" si="3"/>
        <v>0</v>
      </c>
      <c r="G68" s="103">
        <f t="shared" si="1"/>
        <v>0</v>
      </c>
    </row>
    <row r="69" spans="1:7" s="52" customFormat="1">
      <c r="A69" s="98" t="s">
        <v>182</v>
      </c>
      <c r="B69" s="99" t="s">
        <v>183</v>
      </c>
      <c r="C69" s="100">
        <v>16.05</v>
      </c>
      <c r="D69" s="100">
        <v>16.05</v>
      </c>
      <c r="E69" s="101">
        <v>20</v>
      </c>
      <c r="F69" s="102">
        <f t="shared" ref="F69:F92" si="5">E69-D69</f>
        <v>3.9499999999999993</v>
      </c>
      <c r="G69" s="103">
        <f t="shared" si="1"/>
        <v>0.24610591900311518</v>
      </c>
    </row>
    <row r="70" spans="1:7" s="52" customFormat="1" hidden="1">
      <c r="A70" s="98" t="s">
        <v>184</v>
      </c>
      <c r="B70" s="99" t="s">
        <v>185</v>
      </c>
      <c r="C70" s="100">
        <v>20.12</v>
      </c>
      <c r="D70" s="100">
        <v>20.12</v>
      </c>
      <c r="E70" s="101">
        <f>D70</f>
        <v>20.12</v>
      </c>
      <c r="F70" s="102">
        <f t="shared" si="5"/>
        <v>0</v>
      </c>
      <c r="G70" s="103">
        <f t="shared" ref="G70:G92" si="6">E70/D70-1</f>
        <v>0</v>
      </c>
    </row>
    <row r="71" spans="1:7" s="52" customFormat="1" hidden="1">
      <c r="A71" s="98" t="s">
        <v>186</v>
      </c>
      <c r="B71" s="99" t="s">
        <v>187</v>
      </c>
      <c r="C71" s="100">
        <v>17.440000000000001</v>
      </c>
      <c r="D71" s="100">
        <v>17.440000000000001</v>
      </c>
      <c r="E71" s="101">
        <f>D71</f>
        <v>17.440000000000001</v>
      </c>
      <c r="F71" s="102">
        <f t="shared" si="5"/>
        <v>0</v>
      </c>
      <c r="G71" s="103">
        <f t="shared" si="6"/>
        <v>0</v>
      </c>
    </row>
    <row r="72" spans="1:7" s="52" customFormat="1" hidden="1">
      <c r="A72" s="98" t="s">
        <v>188</v>
      </c>
      <c r="B72" s="99" t="s">
        <v>189</v>
      </c>
      <c r="C72" s="100">
        <v>17.12</v>
      </c>
      <c r="D72" s="100">
        <v>17.12</v>
      </c>
      <c r="E72" s="101">
        <f>D72</f>
        <v>17.12</v>
      </c>
      <c r="F72" s="102">
        <f t="shared" si="5"/>
        <v>0</v>
      </c>
      <c r="G72" s="103">
        <f t="shared" si="6"/>
        <v>0</v>
      </c>
    </row>
    <row r="73" spans="1:7" s="52" customFormat="1" hidden="1">
      <c r="A73" s="98" t="s">
        <v>190</v>
      </c>
      <c r="B73" s="99" t="s">
        <v>191</v>
      </c>
      <c r="C73" s="100">
        <v>12.84</v>
      </c>
      <c r="D73" s="100">
        <v>12.84</v>
      </c>
      <c r="E73" s="101">
        <f>D73</f>
        <v>12.84</v>
      </c>
      <c r="F73" s="102">
        <f t="shared" si="5"/>
        <v>0</v>
      </c>
      <c r="G73" s="103">
        <f t="shared" si="6"/>
        <v>0</v>
      </c>
    </row>
    <row r="74" spans="1:7" s="52" customFormat="1">
      <c r="A74" s="98" t="s">
        <v>192</v>
      </c>
      <c r="B74" s="99" t="s">
        <v>193</v>
      </c>
      <c r="C74" s="100">
        <v>16.05</v>
      </c>
      <c r="D74" s="100">
        <v>16.05</v>
      </c>
      <c r="E74" s="101">
        <v>20</v>
      </c>
      <c r="F74" s="102">
        <f t="shared" si="5"/>
        <v>3.9499999999999993</v>
      </c>
      <c r="G74" s="103">
        <f t="shared" si="6"/>
        <v>0.24610591900311518</v>
      </c>
    </row>
    <row r="75" spans="1:7" s="52" customFormat="1" hidden="1">
      <c r="A75" s="98" t="s">
        <v>194</v>
      </c>
      <c r="B75" s="99" t="s">
        <v>195</v>
      </c>
      <c r="C75" s="100">
        <v>12.84</v>
      </c>
      <c r="D75" s="100">
        <v>12.84</v>
      </c>
      <c r="E75" s="101">
        <f t="shared" ref="E75:E86" si="7">D75</f>
        <v>12.84</v>
      </c>
      <c r="F75" s="102">
        <f t="shared" si="5"/>
        <v>0</v>
      </c>
      <c r="G75" s="103">
        <f t="shared" si="6"/>
        <v>0</v>
      </c>
    </row>
    <row r="76" spans="1:7" s="52" customFormat="1" hidden="1">
      <c r="A76" s="46" t="s">
        <v>196</v>
      </c>
      <c r="B76" s="47" t="s">
        <v>197</v>
      </c>
      <c r="C76" s="48">
        <v>12.84</v>
      </c>
      <c r="D76" s="48">
        <v>12.84</v>
      </c>
      <c r="E76" s="73">
        <f t="shared" si="7"/>
        <v>12.84</v>
      </c>
      <c r="F76" s="54">
        <f t="shared" si="5"/>
        <v>0</v>
      </c>
      <c r="G76" s="103">
        <f t="shared" si="6"/>
        <v>0</v>
      </c>
    </row>
    <row r="77" spans="1:7" s="52" customFormat="1" hidden="1">
      <c r="A77" s="46" t="s">
        <v>198</v>
      </c>
      <c r="B77" s="47" t="s">
        <v>199</v>
      </c>
      <c r="C77" s="48">
        <v>27.82</v>
      </c>
      <c r="D77" s="48">
        <v>27.82</v>
      </c>
      <c r="E77" s="73">
        <f t="shared" si="7"/>
        <v>27.82</v>
      </c>
      <c r="F77" s="54">
        <f t="shared" si="5"/>
        <v>0</v>
      </c>
      <c r="G77" s="103">
        <f t="shared" si="6"/>
        <v>0</v>
      </c>
    </row>
    <row r="78" spans="1:7" s="52" customFormat="1" hidden="1">
      <c r="A78" s="46" t="s">
        <v>200</v>
      </c>
      <c r="B78" s="47" t="s">
        <v>201</v>
      </c>
      <c r="C78" s="48">
        <v>27.82</v>
      </c>
      <c r="D78" s="48">
        <v>27.82</v>
      </c>
      <c r="E78" s="73">
        <f t="shared" si="7"/>
        <v>27.82</v>
      </c>
      <c r="F78" s="54">
        <f t="shared" si="5"/>
        <v>0</v>
      </c>
      <c r="G78" s="103">
        <f t="shared" si="6"/>
        <v>0</v>
      </c>
    </row>
    <row r="79" spans="1:7" s="52" customFormat="1" hidden="1">
      <c r="A79" s="46" t="s">
        <v>202</v>
      </c>
      <c r="B79" s="47" t="s">
        <v>203</v>
      </c>
      <c r="C79" s="48">
        <v>5</v>
      </c>
      <c r="D79" s="48">
        <v>45</v>
      </c>
      <c r="E79" s="73">
        <f t="shared" si="7"/>
        <v>45</v>
      </c>
      <c r="F79" s="54">
        <f t="shared" si="5"/>
        <v>0</v>
      </c>
      <c r="G79" s="103">
        <f t="shared" si="6"/>
        <v>0</v>
      </c>
    </row>
    <row r="80" spans="1:7" s="52" customFormat="1" hidden="1">
      <c r="A80" s="46" t="s">
        <v>204</v>
      </c>
      <c r="B80" s="47" t="s">
        <v>205</v>
      </c>
      <c r="C80" s="48">
        <v>36.06</v>
      </c>
      <c r="D80" s="48">
        <v>36.06</v>
      </c>
      <c r="E80" s="73">
        <f t="shared" si="7"/>
        <v>36.06</v>
      </c>
      <c r="F80" s="54">
        <f t="shared" si="5"/>
        <v>0</v>
      </c>
      <c r="G80" s="103">
        <f t="shared" si="6"/>
        <v>0</v>
      </c>
    </row>
    <row r="81" spans="1:7" s="52" customFormat="1" hidden="1">
      <c r="A81" s="46" t="s">
        <v>206</v>
      </c>
      <c r="B81" s="47" t="s">
        <v>207</v>
      </c>
      <c r="C81" s="48">
        <v>20.329999999999998</v>
      </c>
      <c r="D81" s="48">
        <v>20.329999999999998</v>
      </c>
      <c r="E81" s="73">
        <f t="shared" si="7"/>
        <v>20.329999999999998</v>
      </c>
      <c r="F81" s="54">
        <f t="shared" si="5"/>
        <v>0</v>
      </c>
      <c r="G81" s="103">
        <f t="shared" si="6"/>
        <v>0</v>
      </c>
    </row>
    <row r="82" spans="1:7" s="52" customFormat="1" hidden="1">
      <c r="A82" s="46" t="s">
        <v>208</v>
      </c>
      <c r="B82" s="47" t="s">
        <v>209</v>
      </c>
      <c r="C82" s="48">
        <v>16.05</v>
      </c>
      <c r="D82" s="48">
        <v>16.05</v>
      </c>
      <c r="E82" s="73">
        <f t="shared" si="7"/>
        <v>16.05</v>
      </c>
      <c r="F82" s="54">
        <f t="shared" si="5"/>
        <v>0</v>
      </c>
      <c r="G82" s="103">
        <f t="shared" si="6"/>
        <v>0</v>
      </c>
    </row>
    <row r="83" spans="1:7" s="52" customFormat="1" hidden="1">
      <c r="A83" s="46" t="s">
        <v>210</v>
      </c>
      <c r="B83" s="47" t="s">
        <v>211</v>
      </c>
      <c r="C83" s="48">
        <v>18.190000000000001</v>
      </c>
      <c r="D83" s="48">
        <v>18.190000000000001</v>
      </c>
      <c r="E83" s="73">
        <f t="shared" si="7"/>
        <v>18.190000000000001</v>
      </c>
      <c r="F83" s="54">
        <f t="shared" si="5"/>
        <v>0</v>
      </c>
      <c r="G83" s="103">
        <f t="shared" si="6"/>
        <v>0</v>
      </c>
    </row>
    <row r="84" spans="1:7" s="52" customFormat="1" hidden="1">
      <c r="A84" s="46" t="s">
        <v>212</v>
      </c>
      <c r="B84" s="47" t="s">
        <v>213</v>
      </c>
      <c r="C84" s="48">
        <v>26.75</v>
      </c>
      <c r="D84" s="48">
        <v>26.75</v>
      </c>
      <c r="E84" s="73">
        <f t="shared" si="7"/>
        <v>26.75</v>
      </c>
      <c r="F84" s="54">
        <f t="shared" si="5"/>
        <v>0</v>
      </c>
      <c r="G84" s="103">
        <f t="shared" si="6"/>
        <v>0</v>
      </c>
    </row>
    <row r="85" spans="1:7" s="52" customFormat="1" hidden="1">
      <c r="A85" s="46" t="s">
        <v>214</v>
      </c>
      <c r="B85" s="47" t="s">
        <v>215</v>
      </c>
      <c r="C85" s="48">
        <v>8.0299999999999994</v>
      </c>
      <c r="D85" s="48">
        <v>8.0299999999999994</v>
      </c>
      <c r="E85" s="73">
        <f t="shared" si="7"/>
        <v>8.0299999999999994</v>
      </c>
      <c r="F85" s="54">
        <f t="shared" si="5"/>
        <v>0</v>
      </c>
      <c r="G85" s="103">
        <f t="shared" si="6"/>
        <v>0</v>
      </c>
    </row>
    <row r="86" spans="1:7" s="52" customFormat="1" hidden="1">
      <c r="A86" s="46" t="s">
        <v>214</v>
      </c>
      <c r="B86" s="47" t="s">
        <v>216</v>
      </c>
      <c r="C86" s="48">
        <v>9.6300000000000008</v>
      </c>
      <c r="D86" s="48">
        <v>9.6300000000000008</v>
      </c>
      <c r="E86" s="73">
        <f t="shared" si="7"/>
        <v>9.6300000000000008</v>
      </c>
      <c r="F86" s="54">
        <f t="shared" si="5"/>
        <v>0</v>
      </c>
      <c r="G86" s="103">
        <f t="shared" si="6"/>
        <v>0</v>
      </c>
    </row>
    <row r="87" spans="1:7" hidden="1">
      <c r="A87" s="5" t="s">
        <v>217</v>
      </c>
      <c r="B87" s="40" t="s">
        <v>218</v>
      </c>
      <c r="C87" s="43"/>
      <c r="D87" s="43"/>
      <c r="E87" s="73"/>
      <c r="F87" s="54">
        <f t="shared" si="5"/>
        <v>0</v>
      </c>
      <c r="G87" s="103"/>
    </row>
    <row r="88" spans="1:7">
      <c r="A88" s="46" t="s">
        <v>219</v>
      </c>
      <c r="B88" s="47" t="s">
        <v>220</v>
      </c>
      <c r="C88" s="48">
        <v>20</v>
      </c>
      <c r="D88" s="48">
        <v>23</v>
      </c>
      <c r="E88" s="73">
        <v>35</v>
      </c>
      <c r="F88" s="54">
        <f t="shared" si="5"/>
        <v>12</v>
      </c>
      <c r="G88" s="103">
        <f t="shared" si="6"/>
        <v>0.52173913043478271</v>
      </c>
    </row>
    <row r="89" spans="1:7">
      <c r="A89" s="46" t="s">
        <v>221</v>
      </c>
      <c r="B89" s="47" t="s">
        <v>222</v>
      </c>
      <c r="C89" s="48">
        <v>6</v>
      </c>
      <c r="D89" s="48">
        <v>6.2</v>
      </c>
      <c r="E89" s="73">
        <v>8</v>
      </c>
      <c r="F89" s="54">
        <f t="shared" si="5"/>
        <v>1.7999999999999998</v>
      </c>
      <c r="G89" s="103">
        <f t="shared" si="6"/>
        <v>0.29032258064516125</v>
      </c>
    </row>
    <row r="90" spans="1:7">
      <c r="A90" s="46" t="s">
        <v>223</v>
      </c>
      <c r="B90" s="47" t="s">
        <v>224</v>
      </c>
      <c r="C90" s="48">
        <v>6</v>
      </c>
      <c r="D90" s="48">
        <v>6.2</v>
      </c>
      <c r="E90" s="73">
        <v>8</v>
      </c>
      <c r="F90" s="54">
        <f t="shared" si="5"/>
        <v>1.7999999999999998</v>
      </c>
      <c r="G90" s="103">
        <f t="shared" si="6"/>
        <v>0.29032258064516125</v>
      </c>
    </row>
    <row r="91" spans="1:7">
      <c r="A91" s="46" t="s">
        <v>225</v>
      </c>
      <c r="B91" s="47" t="s">
        <v>226</v>
      </c>
      <c r="C91" s="48">
        <v>6</v>
      </c>
      <c r="D91" s="48">
        <v>6.2</v>
      </c>
      <c r="E91" s="73">
        <v>8</v>
      </c>
      <c r="F91" s="54">
        <f t="shared" si="5"/>
        <v>1.7999999999999998</v>
      </c>
      <c r="G91" s="103">
        <f t="shared" si="6"/>
        <v>0.29032258064516125</v>
      </c>
    </row>
    <row r="92" spans="1:7">
      <c r="A92" s="46" t="s">
        <v>227</v>
      </c>
      <c r="B92" s="47" t="s">
        <v>228</v>
      </c>
      <c r="C92" s="48">
        <v>10.5</v>
      </c>
      <c r="D92" s="48">
        <v>12</v>
      </c>
      <c r="E92" s="73">
        <v>13</v>
      </c>
      <c r="F92" s="54">
        <f t="shared" si="5"/>
        <v>1</v>
      </c>
      <c r="G92" s="103">
        <f t="shared" si="6"/>
        <v>8.3333333333333259E-2</v>
      </c>
    </row>
    <row r="93" spans="1:7" s="68" customFormat="1" ht="18.75" customHeight="1">
      <c r="A93" s="64" t="s">
        <v>46</v>
      </c>
      <c r="B93" s="67"/>
      <c r="C93" s="67"/>
      <c r="D93" s="67"/>
      <c r="E93" s="59">
        <v>1200000</v>
      </c>
      <c r="F93" s="93"/>
    </row>
    <row r="94" spans="1:7" s="39" customFormat="1">
      <c r="A94" s="33"/>
      <c r="B94" s="38"/>
      <c r="C94" s="38"/>
      <c r="D94" s="38"/>
      <c r="E94" s="38"/>
      <c r="F94" s="94"/>
    </row>
    <row r="98" spans="5:5">
      <c r="E98" s="48"/>
    </row>
  </sheetData>
  <autoFilter ref="A1:G93">
    <filterColumn colId="5">
      <filters blank="1">
        <filter val="1,00"/>
        <filter val="1,80"/>
        <filter val="10,00"/>
        <filter val="12,00"/>
        <filter val="2,00"/>
        <filter val="2,21"/>
        <filter val="3,40"/>
        <filter val="3,95"/>
        <filter val="5,00"/>
        <filter val="6"/>
        <filter val="6,00"/>
        <filter val="7,34"/>
        <filter val="8,00"/>
        <filter val="лв."/>
      </filters>
    </filterColumn>
  </autoFilter>
  <mergeCells count="4">
    <mergeCell ref="A1:A2"/>
    <mergeCell ref="B1:B2"/>
    <mergeCell ref="D1:D2"/>
    <mergeCell ref="C1:C2"/>
  </mergeCells>
  <pageMargins left="0.31496062992125984" right="0" top="0.35433070866141736" bottom="0.55118110236220474" header="0.31496062992125984" footer="0.31496062992125984"/>
  <pageSetup paperSize="9" scale="40" orientation="landscape" r:id="rId1"/>
  <headerFooter>
    <oddFooter>&amp;C&amp;P от &amp;N</oddFooter>
  </headerFooter>
  <rowBreaks count="1" manualBreakCount="1"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view="pageBreakPreview" zoomScale="130" zoomScaleNormal="100" zoomScaleSheetLayoutView="130" workbookViewId="0">
      <pane ySplit="1" topLeftCell="A140" activePane="bottomLeft" state="frozen"/>
      <selection activeCell="B1" sqref="B1"/>
      <selection pane="bottomLeft" activeCell="H12" sqref="H12"/>
    </sheetView>
  </sheetViews>
  <sheetFormatPr defaultRowHeight="10.199999999999999"/>
  <cols>
    <col min="1" max="1" width="10.44140625" style="25" customWidth="1"/>
    <col min="2" max="2" width="40.109375" style="25" customWidth="1"/>
    <col min="3" max="3" width="7.109375" style="25" customWidth="1"/>
    <col min="4" max="4" width="6.44140625" style="25" customWidth="1"/>
    <col min="5" max="5" width="13" style="86" customWidth="1"/>
    <col min="6" max="6" width="16.109375" style="24" customWidth="1"/>
    <col min="7" max="7" width="10.6640625" style="24" customWidth="1"/>
    <col min="8" max="77" width="9.33203125" style="24"/>
    <col min="78" max="78" width="6.109375" style="24" customWidth="1"/>
    <col min="79" max="79" width="41.6640625" style="24" customWidth="1"/>
    <col min="80" max="89" width="0" style="24" hidden="1" customWidth="1"/>
    <col min="90" max="90" width="11.109375" style="24" customWidth="1"/>
    <col min="91" max="91" width="7" style="24" customWidth="1"/>
    <col min="92" max="92" width="12" style="24" customWidth="1"/>
    <col min="93" max="93" width="11.109375" style="24" customWidth="1"/>
    <col min="94" max="94" width="10.6640625" style="24" customWidth="1"/>
    <col min="95" max="95" width="13.77734375" style="24" customWidth="1"/>
    <col min="96" max="333" width="9.33203125" style="24"/>
    <col min="334" max="334" width="6.109375" style="24" customWidth="1"/>
    <col min="335" max="335" width="41.6640625" style="24" customWidth="1"/>
    <col min="336" max="345" width="0" style="24" hidden="1" customWidth="1"/>
    <col min="346" max="346" width="11.109375" style="24" customWidth="1"/>
    <col min="347" max="347" width="7" style="24" customWidth="1"/>
    <col min="348" max="348" width="12" style="24" customWidth="1"/>
    <col min="349" max="349" width="11.109375" style="24" customWidth="1"/>
    <col min="350" max="350" width="10.6640625" style="24" customWidth="1"/>
    <col min="351" max="351" width="13.77734375" style="24" customWidth="1"/>
    <col min="352" max="589" width="9.33203125" style="24"/>
    <col min="590" max="590" width="6.109375" style="24" customWidth="1"/>
    <col min="591" max="591" width="41.6640625" style="24" customWidth="1"/>
    <col min="592" max="601" width="0" style="24" hidden="1" customWidth="1"/>
    <col min="602" max="602" width="11.109375" style="24" customWidth="1"/>
    <col min="603" max="603" width="7" style="24" customWidth="1"/>
    <col min="604" max="604" width="12" style="24" customWidth="1"/>
    <col min="605" max="605" width="11.109375" style="24" customWidth="1"/>
    <col min="606" max="606" width="10.6640625" style="24" customWidth="1"/>
    <col min="607" max="607" width="13.77734375" style="24" customWidth="1"/>
    <col min="608" max="845" width="9.33203125" style="24"/>
    <col min="846" max="846" width="6.109375" style="24" customWidth="1"/>
    <col min="847" max="847" width="41.6640625" style="24" customWidth="1"/>
    <col min="848" max="857" width="0" style="24" hidden="1" customWidth="1"/>
    <col min="858" max="858" width="11.109375" style="24" customWidth="1"/>
    <col min="859" max="859" width="7" style="24" customWidth="1"/>
    <col min="860" max="860" width="12" style="24" customWidth="1"/>
    <col min="861" max="861" width="11.109375" style="24" customWidth="1"/>
    <col min="862" max="862" width="10.6640625" style="24" customWidth="1"/>
    <col min="863" max="863" width="13.77734375" style="24" customWidth="1"/>
    <col min="864" max="1101" width="9.33203125" style="24"/>
    <col min="1102" max="1102" width="6.109375" style="24" customWidth="1"/>
    <col min="1103" max="1103" width="41.6640625" style="24" customWidth="1"/>
    <col min="1104" max="1113" width="0" style="24" hidden="1" customWidth="1"/>
    <col min="1114" max="1114" width="11.109375" style="24" customWidth="1"/>
    <col min="1115" max="1115" width="7" style="24" customWidth="1"/>
    <col min="1116" max="1116" width="12" style="24" customWidth="1"/>
    <col min="1117" max="1117" width="11.109375" style="24" customWidth="1"/>
    <col min="1118" max="1118" width="10.6640625" style="24" customWidth="1"/>
    <col min="1119" max="1119" width="13.77734375" style="24" customWidth="1"/>
    <col min="1120" max="1357" width="9.33203125" style="24"/>
    <col min="1358" max="1358" width="6.109375" style="24" customWidth="1"/>
    <col min="1359" max="1359" width="41.6640625" style="24" customWidth="1"/>
    <col min="1360" max="1369" width="0" style="24" hidden="1" customWidth="1"/>
    <col min="1370" max="1370" width="11.109375" style="24" customWidth="1"/>
    <col min="1371" max="1371" width="7" style="24" customWidth="1"/>
    <col min="1372" max="1372" width="12" style="24" customWidth="1"/>
    <col min="1373" max="1373" width="11.109375" style="24" customWidth="1"/>
    <col min="1374" max="1374" width="10.6640625" style="24" customWidth="1"/>
    <col min="1375" max="1375" width="13.77734375" style="24" customWidth="1"/>
    <col min="1376" max="1613" width="9.33203125" style="24"/>
    <col min="1614" max="1614" width="6.109375" style="24" customWidth="1"/>
    <col min="1615" max="1615" width="41.6640625" style="24" customWidth="1"/>
    <col min="1616" max="1625" width="0" style="24" hidden="1" customWidth="1"/>
    <col min="1626" max="1626" width="11.109375" style="24" customWidth="1"/>
    <col min="1627" max="1627" width="7" style="24" customWidth="1"/>
    <col min="1628" max="1628" width="12" style="24" customWidth="1"/>
    <col min="1629" max="1629" width="11.109375" style="24" customWidth="1"/>
    <col min="1630" max="1630" width="10.6640625" style="24" customWidth="1"/>
    <col min="1631" max="1631" width="13.77734375" style="24" customWidth="1"/>
    <col min="1632" max="1869" width="9.33203125" style="24"/>
    <col min="1870" max="1870" width="6.109375" style="24" customWidth="1"/>
    <col min="1871" max="1871" width="41.6640625" style="24" customWidth="1"/>
    <col min="1872" max="1881" width="0" style="24" hidden="1" customWidth="1"/>
    <col min="1882" max="1882" width="11.109375" style="24" customWidth="1"/>
    <col min="1883" max="1883" width="7" style="24" customWidth="1"/>
    <col min="1884" max="1884" width="12" style="24" customWidth="1"/>
    <col min="1885" max="1885" width="11.109375" style="24" customWidth="1"/>
    <col min="1886" max="1886" width="10.6640625" style="24" customWidth="1"/>
    <col min="1887" max="1887" width="13.77734375" style="24" customWidth="1"/>
    <col min="1888" max="2125" width="9.33203125" style="24"/>
    <col min="2126" max="2126" width="6.109375" style="24" customWidth="1"/>
    <col min="2127" max="2127" width="41.6640625" style="24" customWidth="1"/>
    <col min="2128" max="2137" width="0" style="24" hidden="1" customWidth="1"/>
    <col min="2138" max="2138" width="11.109375" style="24" customWidth="1"/>
    <col min="2139" max="2139" width="7" style="24" customWidth="1"/>
    <col min="2140" max="2140" width="12" style="24" customWidth="1"/>
    <col min="2141" max="2141" width="11.109375" style="24" customWidth="1"/>
    <col min="2142" max="2142" width="10.6640625" style="24" customWidth="1"/>
    <col min="2143" max="2143" width="13.77734375" style="24" customWidth="1"/>
    <col min="2144" max="2381" width="9.33203125" style="24"/>
    <col min="2382" max="2382" width="6.109375" style="24" customWidth="1"/>
    <col min="2383" max="2383" width="41.6640625" style="24" customWidth="1"/>
    <col min="2384" max="2393" width="0" style="24" hidden="1" customWidth="1"/>
    <col min="2394" max="2394" width="11.109375" style="24" customWidth="1"/>
    <col min="2395" max="2395" width="7" style="24" customWidth="1"/>
    <col min="2396" max="2396" width="12" style="24" customWidth="1"/>
    <col min="2397" max="2397" width="11.109375" style="24" customWidth="1"/>
    <col min="2398" max="2398" width="10.6640625" style="24" customWidth="1"/>
    <col min="2399" max="2399" width="13.77734375" style="24" customWidth="1"/>
    <col min="2400" max="2637" width="9.33203125" style="24"/>
    <col min="2638" max="2638" width="6.109375" style="24" customWidth="1"/>
    <col min="2639" max="2639" width="41.6640625" style="24" customWidth="1"/>
    <col min="2640" max="2649" width="0" style="24" hidden="1" customWidth="1"/>
    <col min="2650" max="2650" width="11.109375" style="24" customWidth="1"/>
    <col min="2651" max="2651" width="7" style="24" customWidth="1"/>
    <col min="2652" max="2652" width="12" style="24" customWidth="1"/>
    <col min="2653" max="2653" width="11.109375" style="24" customWidth="1"/>
    <col min="2654" max="2654" width="10.6640625" style="24" customWidth="1"/>
    <col min="2655" max="2655" width="13.77734375" style="24" customWidth="1"/>
    <col min="2656" max="2893" width="9.33203125" style="24"/>
    <col min="2894" max="2894" width="6.109375" style="24" customWidth="1"/>
    <col min="2895" max="2895" width="41.6640625" style="24" customWidth="1"/>
    <col min="2896" max="2905" width="0" style="24" hidden="1" customWidth="1"/>
    <col min="2906" max="2906" width="11.109375" style="24" customWidth="1"/>
    <col min="2907" max="2907" width="7" style="24" customWidth="1"/>
    <col min="2908" max="2908" width="12" style="24" customWidth="1"/>
    <col min="2909" max="2909" width="11.109375" style="24" customWidth="1"/>
    <col min="2910" max="2910" width="10.6640625" style="24" customWidth="1"/>
    <col min="2911" max="2911" width="13.77734375" style="24" customWidth="1"/>
    <col min="2912" max="3149" width="9.33203125" style="24"/>
    <col min="3150" max="3150" width="6.109375" style="24" customWidth="1"/>
    <col min="3151" max="3151" width="41.6640625" style="24" customWidth="1"/>
    <col min="3152" max="3161" width="0" style="24" hidden="1" customWidth="1"/>
    <col min="3162" max="3162" width="11.109375" style="24" customWidth="1"/>
    <col min="3163" max="3163" width="7" style="24" customWidth="1"/>
    <col min="3164" max="3164" width="12" style="24" customWidth="1"/>
    <col min="3165" max="3165" width="11.109375" style="24" customWidth="1"/>
    <col min="3166" max="3166" width="10.6640625" style="24" customWidth="1"/>
    <col min="3167" max="3167" width="13.77734375" style="24" customWidth="1"/>
    <col min="3168" max="3405" width="9.33203125" style="24"/>
    <col min="3406" max="3406" width="6.109375" style="24" customWidth="1"/>
    <col min="3407" max="3407" width="41.6640625" style="24" customWidth="1"/>
    <col min="3408" max="3417" width="0" style="24" hidden="1" customWidth="1"/>
    <col min="3418" max="3418" width="11.109375" style="24" customWidth="1"/>
    <col min="3419" max="3419" width="7" style="24" customWidth="1"/>
    <col min="3420" max="3420" width="12" style="24" customWidth="1"/>
    <col min="3421" max="3421" width="11.109375" style="24" customWidth="1"/>
    <col min="3422" max="3422" width="10.6640625" style="24" customWidth="1"/>
    <col min="3423" max="3423" width="13.77734375" style="24" customWidth="1"/>
    <col min="3424" max="3661" width="9.33203125" style="24"/>
    <col min="3662" max="3662" width="6.109375" style="24" customWidth="1"/>
    <col min="3663" max="3663" width="41.6640625" style="24" customWidth="1"/>
    <col min="3664" max="3673" width="0" style="24" hidden="1" customWidth="1"/>
    <col min="3674" max="3674" width="11.109375" style="24" customWidth="1"/>
    <col min="3675" max="3675" width="7" style="24" customWidth="1"/>
    <col min="3676" max="3676" width="12" style="24" customWidth="1"/>
    <col min="3677" max="3677" width="11.109375" style="24" customWidth="1"/>
    <col min="3678" max="3678" width="10.6640625" style="24" customWidth="1"/>
    <col min="3679" max="3679" width="13.77734375" style="24" customWidth="1"/>
    <col min="3680" max="3917" width="9.33203125" style="24"/>
    <col min="3918" max="3918" width="6.109375" style="24" customWidth="1"/>
    <col min="3919" max="3919" width="41.6640625" style="24" customWidth="1"/>
    <col min="3920" max="3929" width="0" style="24" hidden="1" customWidth="1"/>
    <col min="3930" max="3930" width="11.109375" style="24" customWidth="1"/>
    <col min="3931" max="3931" width="7" style="24" customWidth="1"/>
    <col min="3932" max="3932" width="12" style="24" customWidth="1"/>
    <col min="3933" max="3933" width="11.109375" style="24" customWidth="1"/>
    <col min="3934" max="3934" width="10.6640625" style="24" customWidth="1"/>
    <col min="3935" max="3935" width="13.77734375" style="24" customWidth="1"/>
    <col min="3936" max="4173" width="9.33203125" style="24"/>
    <col min="4174" max="4174" width="6.109375" style="24" customWidth="1"/>
    <col min="4175" max="4175" width="41.6640625" style="24" customWidth="1"/>
    <col min="4176" max="4185" width="0" style="24" hidden="1" customWidth="1"/>
    <col min="4186" max="4186" width="11.109375" style="24" customWidth="1"/>
    <col min="4187" max="4187" width="7" style="24" customWidth="1"/>
    <col min="4188" max="4188" width="12" style="24" customWidth="1"/>
    <col min="4189" max="4189" width="11.109375" style="24" customWidth="1"/>
    <col min="4190" max="4190" width="10.6640625" style="24" customWidth="1"/>
    <col min="4191" max="4191" width="13.77734375" style="24" customWidth="1"/>
    <col min="4192" max="4429" width="9.33203125" style="24"/>
    <col min="4430" max="4430" width="6.109375" style="24" customWidth="1"/>
    <col min="4431" max="4431" width="41.6640625" style="24" customWidth="1"/>
    <col min="4432" max="4441" width="0" style="24" hidden="1" customWidth="1"/>
    <col min="4442" max="4442" width="11.109375" style="24" customWidth="1"/>
    <col min="4443" max="4443" width="7" style="24" customWidth="1"/>
    <col min="4444" max="4444" width="12" style="24" customWidth="1"/>
    <col min="4445" max="4445" width="11.109375" style="24" customWidth="1"/>
    <col min="4446" max="4446" width="10.6640625" style="24" customWidth="1"/>
    <col min="4447" max="4447" width="13.77734375" style="24" customWidth="1"/>
    <col min="4448" max="4685" width="9.33203125" style="24"/>
    <col min="4686" max="4686" width="6.109375" style="24" customWidth="1"/>
    <col min="4687" max="4687" width="41.6640625" style="24" customWidth="1"/>
    <col min="4688" max="4697" width="0" style="24" hidden="1" customWidth="1"/>
    <col min="4698" max="4698" width="11.109375" style="24" customWidth="1"/>
    <col min="4699" max="4699" width="7" style="24" customWidth="1"/>
    <col min="4700" max="4700" width="12" style="24" customWidth="1"/>
    <col min="4701" max="4701" width="11.109375" style="24" customWidth="1"/>
    <col min="4702" max="4702" width="10.6640625" style="24" customWidth="1"/>
    <col min="4703" max="4703" width="13.77734375" style="24" customWidth="1"/>
    <col min="4704" max="4941" width="9.33203125" style="24"/>
    <col min="4942" max="4942" width="6.109375" style="24" customWidth="1"/>
    <col min="4943" max="4943" width="41.6640625" style="24" customWidth="1"/>
    <col min="4944" max="4953" width="0" style="24" hidden="1" customWidth="1"/>
    <col min="4954" max="4954" width="11.109375" style="24" customWidth="1"/>
    <col min="4955" max="4955" width="7" style="24" customWidth="1"/>
    <col min="4956" max="4956" width="12" style="24" customWidth="1"/>
    <col min="4957" max="4957" width="11.109375" style="24" customWidth="1"/>
    <col min="4958" max="4958" width="10.6640625" style="24" customWidth="1"/>
    <col min="4959" max="4959" width="13.77734375" style="24" customWidth="1"/>
    <col min="4960" max="5197" width="9.33203125" style="24"/>
    <col min="5198" max="5198" width="6.109375" style="24" customWidth="1"/>
    <col min="5199" max="5199" width="41.6640625" style="24" customWidth="1"/>
    <col min="5200" max="5209" width="0" style="24" hidden="1" customWidth="1"/>
    <col min="5210" max="5210" width="11.109375" style="24" customWidth="1"/>
    <col min="5211" max="5211" width="7" style="24" customWidth="1"/>
    <col min="5212" max="5212" width="12" style="24" customWidth="1"/>
    <col min="5213" max="5213" width="11.109375" style="24" customWidth="1"/>
    <col min="5214" max="5214" width="10.6640625" style="24" customWidth="1"/>
    <col min="5215" max="5215" width="13.77734375" style="24" customWidth="1"/>
    <col min="5216" max="5453" width="9.33203125" style="24"/>
    <col min="5454" max="5454" width="6.109375" style="24" customWidth="1"/>
    <col min="5455" max="5455" width="41.6640625" style="24" customWidth="1"/>
    <col min="5456" max="5465" width="0" style="24" hidden="1" customWidth="1"/>
    <col min="5466" max="5466" width="11.109375" style="24" customWidth="1"/>
    <col min="5467" max="5467" width="7" style="24" customWidth="1"/>
    <col min="5468" max="5468" width="12" style="24" customWidth="1"/>
    <col min="5469" max="5469" width="11.109375" style="24" customWidth="1"/>
    <col min="5470" max="5470" width="10.6640625" style="24" customWidth="1"/>
    <col min="5471" max="5471" width="13.77734375" style="24" customWidth="1"/>
    <col min="5472" max="5709" width="9.33203125" style="24"/>
    <col min="5710" max="5710" width="6.109375" style="24" customWidth="1"/>
    <col min="5711" max="5711" width="41.6640625" style="24" customWidth="1"/>
    <col min="5712" max="5721" width="0" style="24" hidden="1" customWidth="1"/>
    <col min="5722" max="5722" width="11.109375" style="24" customWidth="1"/>
    <col min="5723" max="5723" width="7" style="24" customWidth="1"/>
    <col min="5724" max="5724" width="12" style="24" customWidth="1"/>
    <col min="5725" max="5725" width="11.109375" style="24" customWidth="1"/>
    <col min="5726" max="5726" width="10.6640625" style="24" customWidth="1"/>
    <col min="5727" max="5727" width="13.77734375" style="24" customWidth="1"/>
    <col min="5728" max="5965" width="9.33203125" style="24"/>
    <col min="5966" max="5966" width="6.109375" style="24" customWidth="1"/>
    <col min="5967" max="5967" width="41.6640625" style="24" customWidth="1"/>
    <col min="5968" max="5977" width="0" style="24" hidden="1" customWidth="1"/>
    <col min="5978" max="5978" width="11.109375" style="24" customWidth="1"/>
    <col min="5979" max="5979" width="7" style="24" customWidth="1"/>
    <col min="5980" max="5980" width="12" style="24" customWidth="1"/>
    <col min="5981" max="5981" width="11.109375" style="24" customWidth="1"/>
    <col min="5982" max="5982" width="10.6640625" style="24" customWidth="1"/>
    <col min="5983" max="5983" width="13.77734375" style="24" customWidth="1"/>
    <col min="5984" max="6221" width="9.33203125" style="24"/>
    <col min="6222" max="6222" width="6.109375" style="24" customWidth="1"/>
    <col min="6223" max="6223" width="41.6640625" style="24" customWidth="1"/>
    <col min="6224" max="6233" width="0" style="24" hidden="1" customWidth="1"/>
    <col min="6234" max="6234" width="11.109375" style="24" customWidth="1"/>
    <col min="6235" max="6235" width="7" style="24" customWidth="1"/>
    <col min="6236" max="6236" width="12" style="24" customWidth="1"/>
    <col min="6237" max="6237" width="11.109375" style="24" customWidth="1"/>
    <col min="6238" max="6238" width="10.6640625" style="24" customWidth="1"/>
    <col min="6239" max="6239" width="13.77734375" style="24" customWidth="1"/>
    <col min="6240" max="6477" width="9.33203125" style="24"/>
    <col min="6478" max="6478" width="6.109375" style="24" customWidth="1"/>
    <col min="6479" max="6479" width="41.6640625" style="24" customWidth="1"/>
    <col min="6480" max="6489" width="0" style="24" hidden="1" customWidth="1"/>
    <col min="6490" max="6490" width="11.109375" style="24" customWidth="1"/>
    <col min="6491" max="6491" width="7" style="24" customWidth="1"/>
    <col min="6492" max="6492" width="12" style="24" customWidth="1"/>
    <col min="6493" max="6493" width="11.109375" style="24" customWidth="1"/>
    <col min="6494" max="6494" width="10.6640625" style="24" customWidth="1"/>
    <col min="6495" max="6495" width="13.77734375" style="24" customWidth="1"/>
    <col min="6496" max="6733" width="9.33203125" style="24"/>
    <col min="6734" max="6734" width="6.109375" style="24" customWidth="1"/>
    <col min="6735" max="6735" width="41.6640625" style="24" customWidth="1"/>
    <col min="6736" max="6745" width="0" style="24" hidden="1" customWidth="1"/>
    <col min="6746" max="6746" width="11.109375" style="24" customWidth="1"/>
    <col min="6747" max="6747" width="7" style="24" customWidth="1"/>
    <col min="6748" max="6748" width="12" style="24" customWidth="1"/>
    <col min="6749" max="6749" width="11.109375" style="24" customWidth="1"/>
    <col min="6750" max="6750" width="10.6640625" style="24" customWidth="1"/>
    <col min="6751" max="6751" width="13.77734375" style="24" customWidth="1"/>
    <col min="6752" max="6989" width="9.33203125" style="24"/>
    <col min="6990" max="6990" width="6.109375" style="24" customWidth="1"/>
    <col min="6991" max="6991" width="41.6640625" style="24" customWidth="1"/>
    <col min="6992" max="7001" width="0" style="24" hidden="1" customWidth="1"/>
    <col min="7002" max="7002" width="11.109375" style="24" customWidth="1"/>
    <col min="7003" max="7003" width="7" style="24" customWidth="1"/>
    <col min="7004" max="7004" width="12" style="24" customWidth="1"/>
    <col min="7005" max="7005" width="11.109375" style="24" customWidth="1"/>
    <col min="7006" max="7006" width="10.6640625" style="24" customWidth="1"/>
    <col min="7007" max="7007" width="13.77734375" style="24" customWidth="1"/>
    <col min="7008" max="7245" width="9.33203125" style="24"/>
    <col min="7246" max="7246" width="6.109375" style="24" customWidth="1"/>
    <col min="7247" max="7247" width="41.6640625" style="24" customWidth="1"/>
    <col min="7248" max="7257" width="0" style="24" hidden="1" customWidth="1"/>
    <col min="7258" max="7258" width="11.109375" style="24" customWidth="1"/>
    <col min="7259" max="7259" width="7" style="24" customWidth="1"/>
    <col min="7260" max="7260" width="12" style="24" customWidth="1"/>
    <col min="7261" max="7261" width="11.109375" style="24" customWidth="1"/>
    <col min="7262" max="7262" width="10.6640625" style="24" customWidth="1"/>
    <col min="7263" max="7263" width="13.77734375" style="24" customWidth="1"/>
    <col min="7264" max="7501" width="9.33203125" style="24"/>
    <col min="7502" max="7502" width="6.109375" style="24" customWidth="1"/>
    <col min="7503" max="7503" width="41.6640625" style="24" customWidth="1"/>
    <col min="7504" max="7513" width="0" style="24" hidden="1" customWidth="1"/>
    <col min="7514" max="7514" width="11.109375" style="24" customWidth="1"/>
    <col min="7515" max="7515" width="7" style="24" customWidth="1"/>
    <col min="7516" max="7516" width="12" style="24" customWidth="1"/>
    <col min="7517" max="7517" width="11.109375" style="24" customWidth="1"/>
    <col min="7518" max="7518" width="10.6640625" style="24" customWidth="1"/>
    <col min="7519" max="7519" width="13.77734375" style="24" customWidth="1"/>
    <col min="7520" max="7757" width="9.33203125" style="24"/>
    <col min="7758" max="7758" width="6.109375" style="24" customWidth="1"/>
    <col min="7759" max="7759" width="41.6640625" style="24" customWidth="1"/>
    <col min="7760" max="7769" width="0" style="24" hidden="1" customWidth="1"/>
    <col min="7770" max="7770" width="11.109375" style="24" customWidth="1"/>
    <col min="7771" max="7771" width="7" style="24" customWidth="1"/>
    <col min="7772" max="7772" width="12" style="24" customWidth="1"/>
    <col min="7773" max="7773" width="11.109375" style="24" customWidth="1"/>
    <col min="7774" max="7774" width="10.6640625" style="24" customWidth="1"/>
    <col min="7775" max="7775" width="13.77734375" style="24" customWidth="1"/>
    <col min="7776" max="8013" width="9.33203125" style="24"/>
    <col min="8014" max="8014" width="6.109375" style="24" customWidth="1"/>
    <col min="8015" max="8015" width="41.6640625" style="24" customWidth="1"/>
    <col min="8016" max="8025" width="0" style="24" hidden="1" customWidth="1"/>
    <col min="8026" max="8026" width="11.109375" style="24" customWidth="1"/>
    <col min="8027" max="8027" width="7" style="24" customWidth="1"/>
    <col min="8028" max="8028" width="12" style="24" customWidth="1"/>
    <col min="8029" max="8029" width="11.109375" style="24" customWidth="1"/>
    <col min="8030" max="8030" width="10.6640625" style="24" customWidth="1"/>
    <col min="8031" max="8031" width="13.77734375" style="24" customWidth="1"/>
    <col min="8032" max="8269" width="9.33203125" style="24"/>
    <col min="8270" max="8270" width="6.109375" style="24" customWidth="1"/>
    <col min="8271" max="8271" width="41.6640625" style="24" customWidth="1"/>
    <col min="8272" max="8281" width="0" style="24" hidden="1" customWidth="1"/>
    <col min="8282" max="8282" width="11.109375" style="24" customWidth="1"/>
    <col min="8283" max="8283" width="7" style="24" customWidth="1"/>
    <col min="8284" max="8284" width="12" style="24" customWidth="1"/>
    <col min="8285" max="8285" width="11.109375" style="24" customWidth="1"/>
    <col min="8286" max="8286" width="10.6640625" style="24" customWidth="1"/>
    <col min="8287" max="8287" width="13.77734375" style="24" customWidth="1"/>
    <col min="8288" max="8525" width="9.33203125" style="24"/>
    <col min="8526" max="8526" width="6.109375" style="24" customWidth="1"/>
    <col min="8527" max="8527" width="41.6640625" style="24" customWidth="1"/>
    <col min="8528" max="8537" width="0" style="24" hidden="1" customWidth="1"/>
    <col min="8538" max="8538" width="11.109375" style="24" customWidth="1"/>
    <col min="8539" max="8539" width="7" style="24" customWidth="1"/>
    <col min="8540" max="8540" width="12" style="24" customWidth="1"/>
    <col min="8541" max="8541" width="11.109375" style="24" customWidth="1"/>
    <col min="8542" max="8542" width="10.6640625" style="24" customWidth="1"/>
    <col min="8543" max="8543" width="13.77734375" style="24" customWidth="1"/>
    <col min="8544" max="8781" width="9.33203125" style="24"/>
    <col min="8782" max="8782" width="6.109375" style="24" customWidth="1"/>
    <col min="8783" max="8783" width="41.6640625" style="24" customWidth="1"/>
    <col min="8784" max="8793" width="0" style="24" hidden="1" customWidth="1"/>
    <col min="8794" max="8794" width="11.109375" style="24" customWidth="1"/>
    <col min="8795" max="8795" width="7" style="24" customWidth="1"/>
    <col min="8796" max="8796" width="12" style="24" customWidth="1"/>
    <col min="8797" max="8797" width="11.109375" style="24" customWidth="1"/>
    <col min="8798" max="8798" width="10.6640625" style="24" customWidth="1"/>
    <col min="8799" max="8799" width="13.77734375" style="24" customWidth="1"/>
    <col min="8800" max="9037" width="9.33203125" style="24"/>
    <col min="9038" max="9038" width="6.109375" style="24" customWidth="1"/>
    <col min="9039" max="9039" width="41.6640625" style="24" customWidth="1"/>
    <col min="9040" max="9049" width="0" style="24" hidden="1" customWidth="1"/>
    <col min="9050" max="9050" width="11.109375" style="24" customWidth="1"/>
    <col min="9051" max="9051" width="7" style="24" customWidth="1"/>
    <col min="9052" max="9052" width="12" style="24" customWidth="1"/>
    <col min="9053" max="9053" width="11.109375" style="24" customWidth="1"/>
    <col min="9054" max="9054" width="10.6640625" style="24" customWidth="1"/>
    <col min="9055" max="9055" width="13.77734375" style="24" customWidth="1"/>
    <col min="9056" max="9293" width="9.33203125" style="24"/>
    <col min="9294" max="9294" width="6.109375" style="24" customWidth="1"/>
    <col min="9295" max="9295" width="41.6640625" style="24" customWidth="1"/>
    <col min="9296" max="9305" width="0" style="24" hidden="1" customWidth="1"/>
    <col min="9306" max="9306" width="11.109375" style="24" customWidth="1"/>
    <col min="9307" max="9307" width="7" style="24" customWidth="1"/>
    <col min="9308" max="9308" width="12" style="24" customWidth="1"/>
    <col min="9309" max="9309" width="11.109375" style="24" customWidth="1"/>
    <col min="9310" max="9310" width="10.6640625" style="24" customWidth="1"/>
    <col min="9311" max="9311" width="13.77734375" style="24" customWidth="1"/>
    <col min="9312" max="9549" width="9.33203125" style="24"/>
    <col min="9550" max="9550" width="6.109375" style="24" customWidth="1"/>
    <col min="9551" max="9551" width="41.6640625" style="24" customWidth="1"/>
    <col min="9552" max="9561" width="0" style="24" hidden="1" customWidth="1"/>
    <col min="9562" max="9562" width="11.109375" style="24" customWidth="1"/>
    <col min="9563" max="9563" width="7" style="24" customWidth="1"/>
    <col min="9564" max="9564" width="12" style="24" customWidth="1"/>
    <col min="9565" max="9565" width="11.109375" style="24" customWidth="1"/>
    <col min="9566" max="9566" width="10.6640625" style="24" customWidth="1"/>
    <col min="9567" max="9567" width="13.77734375" style="24" customWidth="1"/>
    <col min="9568" max="9805" width="9.33203125" style="24"/>
    <col min="9806" max="9806" width="6.109375" style="24" customWidth="1"/>
    <col min="9807" max="9807" width="41.6640625" style="24" customWidth="1"/>
    <col min="9808" max="9817" width="0" style="24" hidden="1" customWidth="1"/>
    <col min="9818" max="9818" width="11.109375" style="24" customWidth="1"/>
    <col min="9819" max="9819" width="7" style="24" customWidth="1"/>
    <col min="9820" max="9820" width="12" style="24" customWidth="1"/>
    <col min="9821" max="9821" width="11.109375" style="24" customWidth="1"/>
    <col min="9822" max="9822" width="10.6640625" style="24" customWidth="1"/>
    <col min="9823" max="9823" width="13.77734375" style="24" customWidth="1"/>
    <col min="9824" max="10061" width="9.33203125" style="24"/>
    <col min="10062" max="10062" width="6.109375" style="24" customWidth="1"/>
    <col min="10063" max="10063" width="41.6640625" style="24" customWidth="1"/>
    <col min="10064" max="10073" width="0" style="24" hidden="1" customWidth="1"/>
    <col min="10074" max="10074" width="11.109375" style="24" customWidth="1"/>
    <col min="10075" max="10075" width="7" style="24" customWidth="1"/>
    <col min="10076" max="10076" width="12" style="24" customWidth="1"/>
    <col min="10077" max="10077" width="11.109375" style="24" customWidth="1"/>
    <col min="10078" max="10078" width="10.6640625" style="24" customWidth="1"/>
    <col min="10079" max="10079" width="13.77734375" style="24" customWidth="1"/>
    <col min="10080" max="10317" width="9.33203125" style="24"/>
    <col min="10318" max="10318" width="6.109375" style="24" customWidth="1"/>
    <col min="10319" max="10319" width="41.6640625" style="24" customWidth="1"/>
    <col min="10320" max="10329" width="0" style="24" hidden="1" customWidth="1"/>
    <col min="10330" max="10330" width="11.109375" style="24" customWidth="1"/>
    <col min="10331" max="10331" width="7" style="24" customWidth="1"/>
    <col min="10332" max="10332" width="12" style="24" customWidth="1"/>
    <col min="10333" max="10333" width="11.109375" style="24" customWidth="1"/>
    <col min="10334" max="10334" width="10.6640625" style="24" customWidth="1"/>
    <col min="10335" max="10335" width="13.77734375" style="24" customWidth="1"/>
    <col min="10336" max="10573" width="9.33203125" style="24"/>
    <col min="10574" max="10574" width="6.109375" style="24" customWidth="1"/>
    <col min="10575" max="10575" width="41.6640625" style="24" customWidth="1"/>
    <col min="10576" max="10585" width="0" style="24" hidden="1" customWidth="1"/>
    <col min="10586" max="10586" width="11.109375" style="24" customWidth="1"/>
    <col min="10587" max="10587" width="7" style="24" customWidth="1"/>
    <col min="10588" max="10588" width="12" style="24" customWidth="1"/>
    <col min="10589" max="10589" width="11.109375" style="24" customWidth="1"/>
    <col min="10590" max="10590" width="10.6640625" style="24" customWidth="1"/>
    <col min="10591" max="10591" width="13.77734375" style="24" customWidth="1"/>
    <col min="10592" max="10829" width="9.33203125" style="24"/>
    <col min="10830" max="10830" width="6.109375" style="24" customWidth="1"/>
    <col min="10831" max="10831" width="41.6640625" style="24" customWidth="1"/>
    <col min="10832" max="10841" width="0" style="24" hidden="1" customWidth="1"/>
    <col min="10842" max="10842" width="11.109375" style="24" customWidth="1"/>
    <col min="10843" max="10843" width="7" style="24" customWidth="1"/>
    <col min="10844" max="10844" width="12" style="24" customWidth="1"/>
    <col min="10845" max="10845" width="11.109375" style="24" customWidth="1"/>
    <col min="10846" max="10846" width="10.6640625" style="24" customWidth="1"/>
    <col min="10847" max="10847" width="13.77734375" style="24" customWidth="1"/>
    <col min="10848" max="11085" width="9.33203125" style="24"/>
    <col min="11086" max="11086" width="6.109375" style="24" customWidth="1"/>
    <col min="11087" max="11087" width="41.6640625" style="24" customWidth="1"/>
    <col min="11088" max="11097" width="0" style="24" hidden="1" customWidth="1"/>
    <col min="11098" max="11098" width="11.109375" style="24" customWidth="1"/>
    <col min="11099" max="11099" width="7" style="24" customWidth="1"/>
    <col min="11100" max="11100" width="12" style="24" customWidth="1"/>
    <col min="11101" max="11101" width="11.109375" style="24" customWidth="1"/>
    <col min="11102" max="11102" width="10.6640625" style="24" customWidth="1"/>
    <col min="11103" max="11103" width="13.77734375" style="24" customWidth="1"/>
    <col min="11104" max="11341" width="9.33203125" style="24"/>
    <col min="11342" max="11342" width="6.109375" style="24" customWidth="1"/>
    <col min="11343" max="11343" width="41.6640625" style="24" customWidth="1"/>
    <col min="11344" max="11353" width="0" style="24" hidden="1" customWidth="1"/>
    <col min="11354" max="11354" width="11.109375" style="24" customWidth="1"/>
    <col min="11355" max="11355" width="7" style="24" customWidth="1"/>
    <col min="11356" max="11356" width="12" style="24" customWidth="1"/>
    <col min="11357" max="11357" width="11.109375" style="24" customWidth="1"/>
    <col min="11358" max="11358" width="10.6640625" style="24" customWidth="1"/>
    <col min="11359" max="11359" width="13.77734375" style="24" customWidth="1"/>
    <col min="11360" max="11597" width="9.33203125" style="24"/>
    <col min="11598" max="11598" width="6.109375" style="24" customWidth="1"/>
    <col min="11599" max="11599" width="41.6640625" style="24" customWidth="1"/>
    <col min="11600" max="11609" width="0" style="24" hidden="1" customWidth="1"/>
    <col min="11610" max="11610" width="11.109375" style="24" customWidth="1"/>
    <col min="11611" max="11611" width="7" style="24" customWidth="1"/>
    <col min="11612" max="11612" width="12" style="24" customWidth="1"/>
    <col min="11613" max="11613" width="11.109375" style="24" customWidth="1"/>
    <col min="11614" max="11614" width="10.6640625" style="24" customWidth="1"/>
    <col min="11615" max="11615" width="13.77734375" style="24" customWidth="1"/>
    <col min="11616" max="11853" width="9.33203125" style="24"/>
    <col min="11854" max="11854" width="6.109375" style="24" customWidth="1"/>
    <col min="11855" max="11855" width="41.6640625" style="24" customWidth="1"/>
    <col min="11856" max="11865" width="0" style="24" hidden="1" customWidth="1"/>
    <col min="11866" max="11866" width="11.109375" style="24" customWidth="1"/>
    <col min="11867" max="11867" width="7" style="24" customWidth="1"/>
    <col min="11868" max="11868" width="12" style="24" customWidth="1"/>
    <col min="11869" max="11869" width="11.109375" style="24" customWidth="1"/>
    <col min="11870" max="11870" width="10.6640625" style="24" customWidth="1"/>
    <col min="11871" max="11871" width="13.77734375" style="24" customWidth="1"/>
    <col min="11872" max="12109" width="9.33203125" style="24"/>
    <col min="12110" max="12110" width="6.109375" style="24" customWidth="1"/>
    <col min="12111" max="12111" width="41.6640625" style="24" customWidth="1"/>
    <col min="12112" max="12121" width="0" style="24" hidden="1" customWidth="1"/>
    <col min="12122" max="12122" width="11.109375" style="24" customWidth="1"/>
    <col min="12123" max="12123" width="7" style="24" customWidth="1"/>
    <col min="12124" max="12124" width="12" style="24" customWidth="1"/>
    <col min="12125" max="12125" width="11.109375" style="24" customWidth="1"/>
    <col min="12126" max="12126" width="10.6640625" style="24" customWidth="1"/>
    <col min="12127" max="12127" width="13.77734375" style="24" customWidth="1"/>
    <col min="12128" max="12365" width="9.33203125" style="24"/>
    <col min="12366" max="12366" width="6.109375" style="24" customWidth="1"/>
    <col min="12367" max="12367" width="41.6640625" style="24" customWidth="1"/>
    <col min="12368" max="12377" width="0" style="24" hidden="1" customWidth="1"/>
    <col min="12378" max="12378" width="11.109375" style="24" customWidth="1"/>
    <col min="12379" max="12379" width="7" style="24" customWidth="1"/>
    <col min="12380" max="12380" width="12" style="24" customWidth="1"/>
    <col min="12381" max="12381" width="11.109375" style="24" customWidth="1"/>
    <col min="12382" max="12382" width="10.6640625" style="24" customWidth="1"/>
    <col min="12383" max="12383" width="13.77734375" style="24" customWidth="1"/>
    <col min="12384" max="12621" width="9.33203125" style="24"/>
    <col min="12622" max="12622" width="6.109375" style="24" customWidth="1"/>
    <col min="12623" max="12623" width="41.6640625" style="24" customWidth="1"/>
    <col min="12624" max="12633" width="0" style="24" hidden="1" customWidth="1"/>
    <col min="12634" max="12634" width="11.109375" style="24" customWidth="1"/>
    <col min="12635" max="12635" width="7" style="24" customWidth="1"/>
    <col min="12636" max="12636" width="12" style="24" customWidth="1"/>
    <col min="12637" max="12637" width="11.109375" style="24" customWidth="1"/>
    <col min="12638" max="12638" width="10.6640625" style="24" customWidth="1"/>
    <col min="12639" max="12639" width="13.77734375" style="24" customWidth="1"/>
    <col min="12640" max="12877" width="9.33203125" style="24"/>
    <col min="12878" max="12878" width="6.109375" style="24" customWidth="1"/>
    <col min="12879" max="12879" width="41.6640625" style="24" customWidth="1"/>
    <col min="12880" max="12889" width="0" style="24" hidden="1" customWidth="1"/>
    <col min="12890" max="12890" width="11.109375" style="24" customWidth="1"/>
    <col min="12891" max="12891" width="7" style="24" customWidth="1"/>
    <col min="12892" max="12892" width="12" style="24" customWidth="1"/>
    <col min="12893" max="12893" width="11.109375" style="24" customWidth="1"/>
    <col min="12894" max="12894" width="10.6640625" style="24" customWidth="1"/>
    <col min="12895" max="12895" width="13.77734375" style="24" customWidth="1"/>
    <col min="12896" max="13133" width="9.33203125" style="24"/>
    <col min="13134" max="13134" width="6.109375" style="24" customWidth="1"/>
    <col min="13135" max="13135" width="41.6640625" style="24" customWidth="1"/>
    <col min="13136" max="13145" width="0" style="24" hidden="1" customWidth="1"/>
    <col min="13146" max="13146" width="11.109375" style="24" customWidth="1"/>
    <col min="13147" max="13147" width="7" style="24" customWidth="1"/>
    <col min="13148" max="13148" width="12" style="24" customWidth="1"/>
    <col min="13149" max="13149" width="11.109375" style="24" customWidth="1"/>
    <col min="13150" max="13150" width="10.6640625" style="24" customWidth="1"/>
    <col min="13151" max="13151" width="13.77734375" style="24" customWidth="1"/>
    <col min="13152" max="13389" width="9.33203125" style="24"/>
    <col min="13390" max="13390" width="6.109375" style="24" customWidth="1"/>
    <col min="13391" max="13391" width="41.6640625" style="24" customWidth="1"/>
    <col min="13392" max="13401" width="0" style="24" hidden="1" customWidth="1"/>
    <col min="13402" max="13402" width="11.109375" style="24" customWidth="1"/>
    <col min="13403" max="13403" width="7" style="24" customWidth="1"/>
    <col min="13404" max="13404" width="12" style="24" customWidth="1"/>
    <col min="13405" max="13405" width="11.109375" style="24" customWidth="1"/>
    <col min="13406" max="13406" width="10.6640625" style="24" customWidth="1"/>
    <col min="13407" max="13407" width="13.77734375" style="24" customWidth="1"/>
    <col min="13408" max="13645" width="9.33203125" style="24"/>
    <col min="13646" max="13646" width="6.109375" style="24" customWidth="1"/>
    <col min="13647" max="13647" width="41.6640625" style="24" customWidth="1"/>
    <col min="13648" max="13657" width="0" style="24" hidden="1" customWidth="1"/>
    <col min="13658" max="13658" width="11.109375" style="24" customWidth="1"/>
    <col min="13659" max="13659" width="7" style="24" customWidth="1"/>
    <col min="13660" max="13660" width="12" style="24" customWidth="1"/>
    <col min="13661" max="13661" width="11.109375" style="24" customWidth="1"/>
    <col min="13662" max="13662" width="10.6640625" style="24" customWidth="1"/>
    <col min="13663" max="13663" width="13.77734375" style="24" customWidth="1"/>
    <col min="13664" max="13901" width="9.33203125" style="24"/>
    <col min="13902" max="13902" width="6.109375" style="24" customWidth="1"/>
    <col min="13903" max="13903" width="41.6640625" style="24" customWidth="1"/>
    <col min="13904" max="13913" width="0" style="24" hidden="1" customWidth="1"/>
    <col min="13914" max="13914" width="11.109375" style="24" customWidth="1"/>
    <col min="13915" max="13915" width="7" style="24" customWidth="1"/>
    <col min="13916" max="13916" width="12" style="24" customWidth="1"/>
    <col min="13917" max="13917" width="11.109375" style="24" customWidth="1"/>
    <col min="13918" max="13918" width="10.6640625" style="24" customWidth="1"/>
    <col min="13919" max="13919" width="13.77734375" style="24" customWidth="1"/>
    <col min="13920" max="14157" width="9.33203125" style="24"/>
    <col min="14158" max="14158" width="6.109375" style="24" customWidth="1"/>
    <col min="14159" max="14159" width="41.6640625" style="24" customWidth="1"/>
    <col min="14160" max="14169" width="0" style="24" hidden="1" customWidth="1"/>
    <col min="14170" max="14170" width="11.109375" style="24" customWidth="1"/>
    <col min="14171" max="14171" width="7" style="24" customWidth="1"/>
    <col min="14172" max="14172" width="12" style="24" customWidth="1"/>
    <col min="14173" max="14173" width="11.109375" style="24" customWidth="1"/>
    <col min="14174" max="14174" width="10.6640625" style="24" customWidth="1"/>
    <col min="14175" max="14175" width="13.77734375" style="24" customWidth="1"/>
    <col min="14176" max="14413" width="9.33203125" style="24"/>
    <col min="14414" max="14414" width="6.109375" style="24" customWidth="1"/>
    <col min="14415" max="14415" width="41.6640625" style="24" customWidth="1"/>
    <col min="14416" max="14425" width="0" style="24" hidden="1" customWidth="1"/>
    <col min="14426" max="14426" width="11.109375" style="24" customWidth="1"/>
    <col min="14427" max="14427" width="7" style="24" customWidth="1"/>
    <col min="14428" max="14428" width="12" style="24" customWidth="1"/>
    <col min="14429" max="14429" width="11.109375" style="24" customWidth="1"/>
    <col min="14430" max="14430" width="10.6640625" style="24" customWidth="1"/>
    <col min="14431" max="14431" width="13.77734375" style="24" customWidth="1"/>
    <col min="14432" max="14669" width="9.33203125" style="24"/>
    <col min="14670" max="14670" width="6.109375" style="24" customWidth="1"/>
    <col min="14671" max="14671" width="41.6640625" style="24" customWidth="1"/>
    <col min="14672" max="14681" width="0" style="24" hidden="1" customWidth="1"/>
    <col min="14682" max="14682" width="11.109375" style="24" customWidth="1"/>
    <col min="14683" max="14683" width="7" style="24" customWidth="1"/>
    <col min="14684" max="14684" width="12" style="24" customWidth="1"/>
    <col min="14685" max="14685" width="11.109375" style="24" customWidth="1"/>
    <col min="14686" max="14686" width="10.6640625" style="24" customWidth="1"/>
    <col min="14687" max="14687" width="13.77734375" style="24" customWidth="1"/>
    <col min="14688" max="14925" width="9.33203125" style="24"/>
    <col min="14926" max="14926" width="6.109375" style="24" customWidth="1"/>
    <col min="14927" max="14927" width="41.6640625" style="24" customWidth="1"/>
    <col min="14928" max="14937" width="0" style="24" hidden="1" customWidth="1"/>
    <col min="14938" max="14938" width="11.109375" style="24" customWidth="1"/>
    <col min="14939" max="14939" width="7" style="24" customWidth="1"/>
    <col min="14940" max="14940" width="12" style="24" customWidth="1"/>
    <col min="14941" max="14941" width="11.109375" style="24" customWidth="1"/>
    <col min="14942" max="14942" width="10.6640625" style="24" customWidth="1"/>
    <col min="14943" max="14943" width="13.77734375" style="24" customWidth="1"/>
    <col min="14944" max="15181" width="9.33203125" style="24"/>
    <col min="15182" max="15182" width="6.109375" style="24" customWidth="1"/>
    <col min="15183" max="15183" width="41.6640625" style="24" customWidth="1"/>
    <col min="15184" max="15193" width="0" style="24" hidden="1" customWidth="1"/>
    <col min="15194" max="15194" width="11.109375" style="24" customWidth="1"/>
    <col min="15195" max="15195" width="7" style="24" customWidth="1"/>
    <col min="15196" max="15196" width="12" style="24" customWidth="1"/>
    <col min="15197" max="15197" width="11.109375" style="24" customWidth="1"/>
    <col min="15198" max="15198" width="10.6640625" style="24" customWidth="1"/>
    <col min="15199" max="15199" width="13.77734375" style="24" customWidth="1"/>
    <col min="15200" max="15437" width="9.33203125" style="24"/>
    <col min="15438" max="15438" width="6.109375" style="24" customWidth="1"/>
    <col min="15439" max="15439" width="41.6640625" style="24" customWidth="1"/>
    <col min="15440" max="15449" width="0" style="24" hidden="1" customWidth="1"/>
    <col min="15450" max="15450" width="11.109375" style="24" customWidth="1"/>
    <col min="15451" max="15451" width="7" style="24" customWidth="1"/>
    <col min="15452" max="15452" width="12" style="24" customWidth="1"/>
    <col min="15453" max="15453" width="11.109375" style="24" customWidth="1"/>
    <col min="15454" max="15454" width="10.6640625" style="24" customWidth="1"/>
    <col min="15455" max="15455" width="13.77734375" style="24" customWidth="1"/>
    <col min="15456" max="15693" width="9.33203125" style="24"/>
    <col min="15694" max="15694" width="6.109375" style="24" customWidth="1"/>
    <col min="15695" max="15695" width="41.6640625" style="24" customWidth="1"/>
    <col min="15696" max="15705" width="0" style="24" hidden="1" customWidth="1"/>
    <col min="15706" max="15706" width="11.109375" style="24" customWidth="1"/>
    <col min="15707" max="15707" width="7" style="24" customWidth="1"/>
    <col min="15708" max="15708" width="12" style="24" customWidth="1"/>
    <col min="15709" max="15709" width="11.109375" style="24" customWidth="1"/>
    <col min="15710" max="15710" width="10.6640625" style="24" customWidth="1"/>
    <col min="15711" max="15711" width="13.77734375" style="24" customWidth="1"/>
    <col min="15712" max="16383" width="9.33203125" style="24"/>
    <col min="16384" max="16384" width="9.33203125" style="24" customWidth="1"/>
  </cols>
  <sheetData>
    <row r="1" spans="1:7" s="15" customFormat="1" ht="85.2" customHeight="1">
      <c r="A1" s="107" t="s">
        <v>0</v>
      </c>
      <c r="B1" s="108" t="s">
        <v>1</v>
      </c>
      <c r="C1" s="113" t="s">
        <v>229</v>
      </c>
      <c r="D1" s="109" t="s">
        <v>230</v>
      </c>
      <c r="E1" s="80" t="s">
        <v>4</v>
      </c>
      <c r="F1" s="71" t="s">
        <v>48</v>
      </c>
      <c r="G1" s="71" t="s">
        <v>48</v>
      </c>
    </row>
    <row r="2" spans="1:7" s="15" customFormat="1" ht="13.2">
      <c r="A2" s="107"/>
      <c r="B2" s="108"/>
      <c r="C2" s="113"/>
      <c r="D2" s="110"/>
      <c r="E2" s="81" t="s">
        <v>231</v>
      </c>
      <c r="F2" s="2" t="s">
        <v>6</v>
      </c>
      <c r="G2" s="72" t="s">
        <v>51</v>
      </c>
    </row>
    <row r="3" spans="1:7" s="17" customFormat="1">
      <c r="A3" s="3">
        <v>1</v>
      </c>
      <c r="B3" s="4">
        <v>2</v>
      </c>
      <c r="C3" s="3">
        <v>3</v>
      </c>
      <c r="D3" s="4">
        <v>4</v>
      </c>
      <c r="E3" s="82"/>
      <c r="F3" s="75"/>
      <c r="G3" s="75"/>
    </row>
    <row r="4" spans="1:7" s="20" customFormat="1" ht="20.25" customHeight="1">
      <c r="A4" s="6" t="s">
        <v>232</v>
      </c>
      <c r="B4" s="7" t="s">
        <v>233</v>
      </c>
      <c r="C4" s="7"/>
      <c r="D4" s="7"/>
      <c r="E4" s="83"/>
      <c r="F4" s="106"/>
      <c r="G4" s="104"/>
    </row>
    <row r="5" spans="1:7" s="20" customFormat="1" ht="12">
      <c r="A5" s="8" t="s">
        <v>234</v>
      </c>
      <c r="B5" s="13" t="s">
        <v>235</v>
      </c>
      <c r="C5" s="34">
        <v>2.72</v>
      </c>
      <c r="D5" s="34">
        <v>2.99</v>
      </c>
      <c r="E5" s="84">
        <f t="shared" ref="E5:E36" si="0">D5*1.2</f>
        <v>3.5880000000000001</v>
      </c>
      <c r="F5" s="34">
        <f>E5-D5</f>
        <v>0.59799999999999986</v>
      </c>
      <c r="G5" s="105">
        <f>E5/D5-1</f>
        <v>0.19999999999999996</v>
      </c>
    </row>
    <row r="6" spans="1:7" s="20" customFormat="1" ht="12">
      <c r="A6" s="8" t="s">
        <v>236</v>
      </c>
      <c r="B6" s="13" t="s">
        <v>237</v>
      </c>
      <c r="C6" s="34">
        <v>1.18</v>
      </c>
      <c r="D6" s="34">
        <v>1.3</v>
      </c>
      <c r="E6" s="84">
        <f t="shared" si="0"/>
        <v>1.56</v>
      </c>
      <c r="F6" s="34">
        <f t="shared" ref="F6:F69" si="1">E6-D6</f>
        <v>0.26</v>
      </c>
      <c r="G6" s="105">
        <f t="shared" ref="G6:G69" si="2">E6/D6-1</f>
        <v>0.19999999999999996</v>
      </c>
    </row>
    <row r="7" spans="1:7" s="20" customFormat="1" ht="12">
      <c r="A7" s="8" t="s">
        <v>238</v>
      </c>
      <c r="B7" s="13" t="s">
        <v>239</v>
      </c>
      <c r="C7" s="34">
        <v>2.0099999999999998</v>
      </c>
      <c r="D7" s="34">
        <v>2.21</v>
      </c>
      <c r="E7" s="84">
        <f t="shared" si="0"/>
        <v>2.6519999999999997</v>
      </c>
      <c r="F7" s="34">
        <f t="shared" si="1"/>
        <v>0.44199999999999973</v>
      </c>
      <c r="G7" s="105">
        <f t="shared" si="2"/>
        <v>0.19999999999999996</v>
      </c>
    </row>
    <row r="8" spans="1:7" s="20" customFormat="1" ht="12">
      <c r="A8" s="8" t="s">
        <v>240</v>
      </c>
      <c r="B8" s="13" t="s">
        <v>241</v>
      </c>
      <c r="C8" s="34">
        <v>2.9</v>
      </c>
      <c r="D8" s="34">
        <v>3.19</v>
      </c>
      <c r="E8" s="84">
        <f t="shared" si="0"/>
        <v>3.8279999999999998</v>
      </c>
      <c r="F8" s="34">
        <f t="shared" si="1"/>
        <v>0.6379999999999999</v>
      </c>
      <c r="G8" s="105">
        <f t="shared" si="2"/>
        <v>0.19999999999999996</v>
      </c>
    </row>
    <row r="9" spans="1:7" s="20" customFormat="1" ht="12">
      <c r="A9" s="8" t="s">
        <v>242</v>
      </c>
      <c r="B9" s="13" t="s">
        <v>243</v>
      </c>
      <c r="C9" s="34">
        <v>2.9</v>
      </c>
      <c r="D9" s="34">
        <v>3.19</v>
      </c>
      <c r="E9" s="84">
        <f t="shared" si="0"/>
        <v>3.8279999999999998</v>
      </c>
      <c r="F9" s="34">
        <f t="shared" si="1"/>
        <v>0.6379999999999999</v>
      </c>
      <c r="G9" s="105">
        <f t="shared" si="2"/>
        <v>0.19999999999999996</v>
      </c>
    </row>
    <row r="10" spans="1:7" s="20" customFormat="1" ht="12">
      <c r="A10" s="8" t="s">
        <v>244</v>
      </c>
      <c r="B10" s="13" t="s">
        <v>245</v>
      </c>
      <c r="C10" s="34">
        <v>2.9</v>
      </c>
      <c r="D10" s="34">
        <v>3.19</v>
      </c>
      <c r="E10" s="84">
        <f t="shared" si="0"/>
        <v>3.8279999999999998</v>
      </c>
      <c r="F10" s="34">
        <f t="shared" si="1"/>
        <v>0.6379999999999999</v>
      </c>
      <c r="G10" s="105">
        <f t="shared" si="2"/>
        <v>0.19999999999999996</v>
      </c>
    </row>
    <row r="11" spans="1:7" s="20" customFormat="1" ht="12">
      <c r="A11" s="8" t="s">
        <v>246</v>
      </c>
      <c r="B11" s="13" t="s">
        <v>247</v>
      </c>
      <c r="C11" s="34">
        <v>1.3</v>
      </c>
      <c r="D11" s="34">
        <v>1.43</v>
      </c>
      <c r="E11" s="84">
        <f t="shared" si="0"/>
        <v>1.716</v>
      </c>
      <c r="F11" s="34">
        <f t="shared" si="1"/>
        <v>0.28600000000000003</v>
      </c>
      <c r="G11" s="105">
        <f t="shared" si="2"/>
        <v>0.19999999999999996</v>
      </c>
    </row>
    <row r="12" spans="1:7" s="20" customFormat="1" ht="12">
      <c r="A12" s="8" t="s">
        <v>248</v>
      </c>
      <c r="B12" s="13" t="s">
        <v>249</v>
      </c>
      <c r="C12" s="34">
        <v>1.3</v>
      </c>
      <c r="D12" s="34">
        <v>1.43</v>
      </c>
      <c r="E12" s="84">
        <f t="shared" si="0"/>
        <v>1.716</v>
      </c>
      <c r="F12" s="34">
        <f t="shared" si="1"/>
        <v>0.28600000000000003</v>
      </c>
      <c r="G12" s="105">
        <f t="shared" si="2"/>
        <v>0.19999999999999996</v>
      </c>
    </row>
    <row r="13" spans="1:7" s="20" customFormat="1" ht="12">
      <c r="A13" s="8" t="s">
        <v>250</v>
      </c>
      <c r="B13" s="13" t="s">
        <v>251</v>
      </c>
      <c r="C13" s="34">
        <v>3.19</v>
      </c>
      <c r="D13" s="34">
        <v>3.51</v>
      </c>
      <c r="E13" s="84">
        <f t="shared" si="0"/>
        <v>4.2119999999999997</v>
      </c>
      <c r="F13" s="34">
        <f t="shared" si="1"/>
        <v>0.70199999999999996</v>
      </c>
      <c r="G13" s="105">
        <f t="shared" si="2"/>
        <v>0.19999999999999996</v>
      </c>
    </row>
    <row r="14" spans="1:7" s="20" customFormat="1" ht="12">
      <c r="A14" s="8" t="s">
        <v>252</v>
      </c>
      <c r="B14" s="13" t="s">
        <v>253</v>
      </c>
      <c r="C14" s="34">
        <v>1.95</v>
      </c>
      <c r="D14" s="34">
        <v>2.15</v>
      </c>
      <c r="E14" s="84">
        <f t="shared" si="0"/>
        <v>2.5799999999999996</v>
      </c>
      <c r="F14" s="34">
        <f t="shared" si="1"/>
        <v>0.42999999999999972</v>
      </c>
      <c r="G14" s="105">
        <f t="shared" si="2"/>
        <v>0.19999999999999996</v>
      </c>
    </row>
    <row r="15" spans="1:7" s="20" customFormat="1" ht="12">
      <c r="A15" s="8" t="s">
        <v>254</v>
      </c>
      <c r="B15" s="13" t="s">
        <v>255</v>
      </c>
      <c r="C15" s="34">
        <v>5.31</v>
      </c>
      <c r="D15" s="34">
        <v>5.84</v>
      </c>
      <c r="E15" s="84">
        <f t="shared" si="0"/>
        <v>7.008</v>
      </c>
      <c r="F15" s="34">
        <f t="shared" si="1"/>
        <v>1.1680000000000001</v>
      </c>
      <c r="G15" s="105">
        <f t="shared" si="2"/>
        <v>0.19999999999999996</v>
      </c>
    </row>
    <row r="16" spans="1:7" s="20" customFormat="1" ht="12">
      <c r="A16" s="8" t="s">
        <v>256</v>
      </c>
      <c r="B16" s="13" t="s">
        <v>257</v>
      </c>
      <c r="C16" s="34">
        <v>2.0099999999999998</v>
      </c>
      <c r="D16" s="34">
        <v>2.21</v>
      </c>
      <c r="E16" s="84">
        <f t="shared" si="0"/>
        <v>2.6519999999999997</v>
      </c>
      <c r="F16" s="34">
        <f t="shared" si="1"/>
        <v>0.44199999999999973</v>
      </c>
      <c r="G16" s="105">
        <f t="shared" si="2"/>
        <v>0.19999999999999996</v>
      </c>
    </row>
    <row r="17" spans="1:7" s="20" customFormat="1" ht="12">
      <c r="A17" s="8" t="s">
        <v>258</v>
      </c>
      <c r="B17" s="13" t="s">
        <v>259</v>
      </c>
      <c r="C17" s="34">
        <v>2.0099999999999998</v>
      </c>
      <c r="D17" s="34">
        <v>2.21</v>
      </c>
      <c r="E17" s="84">
        <f t="shared" si="0"/>
        <v>2.6519999999999997</v>
      </c>
      <c r="F17" s="34">
        <f t="shared" si="1"/>
        <v>0.44199999999999973</v>
      </c>
      <c r="G17" s="105">
        <f t="shared" si="2"/>
        <v>0.19999999999999996</v>
      </c>
    </row>
    <row r="18" spans="1:7" s="20" customFormat="1" ht="12">
      <c r="A18" s="8" t="s">
        <v>260</v>
      </c>
      <c r="B18" s="13" t="s">
        <v>261</v>
      </c>
      <c r="C18" s="34">
        <v>2.0099999999999998</v>
      </c>
      <c r="D18" s="34">
        <v>2.21</v>
      </c>
      <c r="E18" s="84">
        <f t="shared" si="0"/>
        <v>2.6519999999999997</v>
      </c>
      <c r="F18" s="34">
        <f t="shared" si="1"/>
        <v>0.44199999999999973</v>
      </c>
      <c r="G18" s="105">
        <f t="shared" si="2"/>
        <v>0.19999999999999996</v>
      </c>
    </row>
    <row r="19" spans="1:7" s="20" customFormat="1" ht="12">
      <c r="A19" s="8" t="s">
        <v>262</v>
      </c>
      <c r="B19" s="13" t="s">
        <v>263</v>
      </c>
      <c r="C19" s="34">
        <v>2.0099999999999998</v>
      </c>
      <c r="D19" s="34">
        <v>2.21</v>
      </c>
      <c r="E19" s="84">
        <f t="shared" si="0"/>
        <v>2.6519999999999997</v>
      </c>
      <c r="F19" s="34">
        <f t="shared" si="1"/>
        <v>0.44199999999999973</v>
      </c>
      <c r="G19" s="105">
        <f t="shared" si="2"/>
        <v>0.19999999999999996</v>
      </c>
    </row>
    <row r="20" spans="1:7" s="20" customFormat="1" ht="12">
      <c r="A20" s="8" t="s">
        <v>264</v>
      </c>
      <c r="B20" s="13" t="s">
        <v>265</v>
      </c>
      <c r="C20" s="34">
        <v>2.0099999999999998</v>
      </c>
      <c r="D20" s="34">
        <v>2.21</v>
      </c>
      <c r="E20" s="84">
        <f t="shared" si="0"/>
        <v>2.6519999999999997</v>
      </c>
      <c r="F20" s="34">
        <f t="shared" si="1"/>
        <v>0.44199999999999973</v>
      </c>
      <c r="G20" s="105">
        <f t="shared" si="2"/>
        <v>0.19999999999999996</v>
      </c>
    </row>
    <row r="21" spans="1:7" s="20" customFormat="1" ht="12">
      <c r="A21" s="8" t="s">
        <v>266</v>
      </c>
      <c r="B21" s="13" t="s">
        <v>267</v>
      </c>
      <c r="C21" s="34">
        <v>2.0099999999999998</v>
      </c>
      <c r="D21" s="34">
        <v>2.21</v>
      </c>
      <c r="E21" s="84">
        <f t="shared" si="0"/>
        <v>2.6519999999999997</v>
      </c>
      <c r="F21" s="34">
        <f t="shared" si="1"/>
        <v>0.44199999999999973</v>
      </c>
      <c r="G21" s="105">
        <f t="shared" si="2"/>
        <v>0.19999999999999996</v>
      </c>
    </row>
    <row r="22" spans="1:7" s="20" customFormat="1" ht="12">
      <c r="A22" s="8" t="s">
        <v>268</v>
      </c>
      <c r="B22" s="13" t="s">
        <v>269</v>
      </c>
      <c r="C22" s="34">
        <v>2.0099999999999998</v>
      </c>
      <c r="D22" s="34">
        <v>2.21</v>
      </c>
      <c r="E22" s="84">
        <f t="shared" si="0"/>
        <v>2.6519999999999997</v>
      </c>
      <c r="F22" s="34">
        <f t="shared" si="1"/>
        <v>0.44199999999999973</v>
      </c>
      <c r="G22" s="105">
        <f t="shared" si="2"/>
        <v>0.19999999999999996</v>
      </c>
    </row>
    <row r="23" spans="1:7" s="20" customFormat="1" ht="12">
      <c r="A23" s="8" t="s">
        <v>270</v>
      </c>
      <c r="B23" s="13" t="s">
        <v>271</v>
      </c>
      <c r="C23" s="34">
        <v>2.0099999999999998</v>
      </c>
      <c r="D23" s="34">
        <v>2.21</v>
      </c>
      <c r="E23" s="84">
        <f t="shared" si="0"/>
        <v>2.6519999999999997</v>
      </c>
      <c r="F23" s="34">
        <f t="shared" si="1"/>
        <v>0.44199999999999973</v>
      </c>
      <c r="G23" s="105">
        <f t="shared" si="2"/>
        <v>0.19999999999999996</v>
      </c>
    </row>
    <row r="24" spans="1:7" s="20" customFormat="1" ht="12">
      <c r="A24" s="8" t="s">
        <v>272</v>
      </c>
      <c r="B24" s="13" t="s">
        <v>273</v>
      </c>
      <c r="C24" s="34">
        <v>2.0099999999999998</v>
      </c>
      <c r="D24" s="34">
        <v>2.21</v>
      </c>
      <c r="E24" s="84">
        <f t="shared" si="0"/>
        <v>2.6519999999999997</v>
      </c>
      <c r="F24" s="34">
        <f t="shared" si="1"/>
        <v>0.44199999999999973</v>
      </c>
      <c r="G24" s="105">
        <f t="shared" si="2"/>
        <v>0.19999999999999996</v>
      </c>
    </row>
    <row r="25" spans="1:7" s="20" customFormat="1" ht="12">
      <c r="A25" s="8" t="s">
        <v>274</v>
      </c>
      <c r="B25" s="13" t="s">
        <v>275</v>
      </c>
      <c r="C25" s="34">
        <v>12.98</v>
      </c>
      <c r="D25" s="34">
        <v>14.28</v>
      </c>
      <c r="E25" s="84">
        <f t="shared" si="0"/>
        <v>17.135999999999999</v>
      </c>
      <c r="F25" s="34">
        <f t="shared" si="1"/>
        <v>2.8559999999999999</v>
      </c>
      <c r="G25" s="105">
        <f t="shared" si="2"/>
        <v>0.19999999999999996</v>
      </c>
    </row>
    <row r="26" spans="1:7" s="20" customFormat="1" ht="12">
      <c r="A26" s="8" t="s">
        <v>276</v>
      </c>
      <c r="B26" s="13" t="s">
        <v>277</v>
      </c>
      <c r="C26" s="34">
        <v>2.0099999999999998</v>
      </c>
      <c r="D26" s="34">
        <v>2.21</v>
      </c>
      <c r="E26" s="84">
        <f t="shared" si="0"/>
        <v>2.6519999999999997</v>
      </c>
      <c r="F26" s="34">
        <f t="shared" si="1"/>
        <v>0.44199999999999973</v>
      </c>
      <c r="G26" s="105">
        <f t="shared" si="2"/>
        <v>0.19999999999999996</v>
      </c>
    </row>
    <row r="27" spans="1:7" s="20" customFormat="1" ht="12">
      <c r="A27" s="8" t="s">
        <v>278</v>
      </c>
      <c r="B27" s="13" t="s">
        <v>279</v>
      </c>
      <c r="C27" s="34">
        <v>2.0099999999999998</v>
      </c>
      <c r="D27" s="34">
        <v>2.21</v>
      </c>
      <c r="E27" s="84">
        <f t="shared" si="0"/>
        <v>2.6519999999999997</v>
      </c>
      <c r="F27" s="34">
        <f t="shared" si="1"/>
        <v>0.44199999999999973</v>
      </c>
      <c r="G27" s="105">
        <f t="shared" si="2"/>
        <v>0.19999999999999996</v>
      </c>
    </row>
    <row r="28" spans="1:7" s="20" customFormat="1" ht="12">
      <c r="A28" s="8" t="s">
        <v>280</v>
      </c>
      <c r="B28" s="13" t="s">
        <v>281</v>
      </c>
      <c r="C28" s="34">
        <v>2.0099999999999998</v>
      </c>
      <c r="D28" s="34">
        <v>2.21</v>
      </c>
      <c r="E28" s="84">
        <f t="shared" si="0"/>
        <v>2.6519999999999997</v>
      </c>
      <c r="F28" s="34">
        <f t="shared" si="1"/>
        <v>0.44199999999999973</v>
      </c>
      <c r="G28" s="105">
        <f t="shared" si="2"/>
        <v>0.19999999999999996</v>
      </c>
    </row>
    <row r="29" spans="1:7" s="20" customFormat="1" ht="12">
      <c r="A29" s="8" t="s">
        <v>282</v>
      </c>
      <c r="B29" s="13" t="s">
        <v>283</v>
      </c>
      <c r="C29" s="34">
        <v>2.0099999999999998</v>
      </c>
      <c r="D29" s="34">
        <v>2.21</v>
      </c>
      <c r="E29" s="84">
        <f t="shared" si="0"/>
        <v>2.6519999999999997</v>
      </c>
      <c r="F29" s="34">
        <f t="shared" si="1"/>
        <v>0.44199999999999973</v>
      </c>
      <c r="G29" s="105">
        <f t="shared" si="2"/>
        <v>0.19999999999999996</v>
      </c>
    </row>
    <row r="30" spans="1:7" s="20" customFormat="1" ht="12">
      <c r="A30" s="8" t="s">
        <v>284</v>
      </c>
      <c r="B30" s="13" t="s">
        <v>285</v>
      </c>
      <c r="C30" s="34">
        <v>2.0099999999999998</v>
      </c>
      <c r="D30" s="34">
        <v>2.21</v>
      </c>
      <c r="E30" s="84">
        <f t="shared" si="0"/>
        <v>2.6519999999999997</v>
      </c>
      <c r="F30" s="34">
        <f t="shared" si="1"/>
        <v>0.44199999999999973</v>
      </c>
      <c r="G30" s="105">
        <f t="shared" si="2"/>
        <v>0.19999999999999996</v>
      </c>
    </row>
    <row r="31" spans="1:7" s="20" customFormat="1" ht="12">
      <c r="A31" s="8" t="s">
        <v>286</v>
      </c>
      <c r="B31" s="13" t="s">
        <v>287</v>
      </c>
      <c r="C31" s="34">
        <v>2.0099999999999998</v>
      </c>
      <c r="D31" s="34">
        <v>2.21</v>
      </c>
      <c r="E31" s="84">
        <f t="shared" si="0"/>
        <v>2.6519999999999997</v>
      </c>
      <c r="F31" s="34">
        <f t="shared" si="1"/>
        <v>0.44199999999999973</v>
      </c>
      <c r="G31" s="105">
        <f t="shared" si="2"/>
        <v>0.19999999999999996</v>
      </c>
    </row>
    <row r="32" spans="1:7" s="20" customFormat="1" ht="12">
      <c r="A32" s="8" t="s">
        <v>288</v>
      </c>
      <c r="B32" s="13" t="s">
        <v>289</v>
      </c>
      <c r="C32" s="34">
        <v>2.0099999999999998</v>
      </c>
      <c r="D32" s="34">
        <v>2.21</v>
      </c>
      <c r="E32" s="84">
        <f t="shared" si="0"/>
        <v>2.6519999999999997</v>
      </c>
      <c r="F32" s="34">
        <f t="shared" si="1"/>
        <v>0.44199999999999973</v>
      </c>
      <c r="G32" s="105">
        <f t="shared" si="2"/>
        <v>0.19999999999999996</v>
      </c>
    </row>
    <row r="33" spans="1:7" s="20" customFormat="1" ht="12">
      <c r="A33" s="8" t="s">
        <v>290</v>
      </c>
      <c r="B33" s="13" t="s">
        <v>291</v>
      </c>
      <c r="C33" s="34">
        <v>2.36</v>
      </c>
      <c r="D33" s="34">
        <v>2.6</v>
      </c>
      <c r="E33" s="84">
        <f t="shared" si="0"/>
        <v>3.12</v>
      </c>
      <c r="F33" s="34">
        <f t="shared" si="1"/>
        <v>0.52</v>
      </c>
      <c r="G33" s="105">
        <f t="shared" si="2"/>
        <v>0.19999999999999996</v>
      </c>
    </row>
    <row r="34" spans="1:7" s="20" customFormat="1" ht="12">
      <c r="A34" s="8" t="s">
        <v>292</v>
      </c>
      <c r="B34" s="13" t="s">
        <v>293</v>
      </c>
      <c r="C34" s="34">
        <v>4.0199999999999996</v>
      </c>
      <c r="D34" s="34">
        <v>4.42</v>
      </c>
      <c r="E34" s="84">
        <f t="shared" si="0"/>
        <v>5.3039999999999994</v>
      </c>
      <c r="F34" s="34">
        <f t="shared" si="1"/>
        <v>0.88399999999999945</v>
      </c>
      <c r="G34" s="105">
        <f t="shared" si="2"/>
        <v>0.19999999999999996</v>
      </c>
    </row>
    <row r="35" spans="1:7" s="20" customFormat="1" ht="12">
      <c r="A35" s="8" t="s">
        <v>294</v>
      </c>
      <c r="B35" s="32" t="s">
        <v>295</v>
      </c>
      <c r="C35" s="55">
        <v>5.9</v>
      </c>
      <c r="D35" s="55">
        <v>6.49</v>
      </c>
      <c r="E35" s="84">
        <f t="shared" si="0"/>
        <v>7.7880000000000003</v>
      </c>
      <c r="F35" s="34">
        <f t="shared" si="1"/>
        <v>1.298</v>
      </c>
      <c r="G35" s="105">
        <f t="shared" si="2"/>
        <v>0.19999999999999996</v>
      </c>
    </row>
    <row r="36" spans="1:7" s="20" customFormat="1" ht="12">
      <c r="A36" s="8" t="s">
        <v>296</v>
      </c>
      <c r="B36" s="13" t="s">
        <v>297</v>
      </c>
      <c r="C36" s="34">
        <v>2.0099999999999998</v>
      </c>
      <c r="D36" s="34">
        <v>2.21</v>
      </c>
      <c r="E36" s="84">
        <f t="shared" si="0"/>
        <v>2.6519999999999997</v>
      </c>
      <c r="F36" s="34">
        <f t="shared" si="1"/>
        <v>0.44199999999999973</v>
      </c>
      <c r="G36" s="105">
        <f t="shared" si="2"/>
        <v>0.19999999999999996</v>
      </c>
    </row>
    <row r="37" spans="1:7" s="20" customFormat="1" ht="12">
      <c r="A37" s="8" t="s">
        <v>298</v>
      </c>
      <c r="B37" s="13" t="s">
        <v>299</v>
      </c>
      <c r="C37" s="34">
        <v>2.0099999999999998</v>
      </c>
      <c r="D37" s="34">
        <v>2.21</v>
      </c>
      <c r="E37" s="84">
        <f t="shared" ref="E37:E68" si="3">D37*1.2</f>
        <v>2.6519999999999997</v>
      </c>
      <c r="F37" s="34">
        <f t="shared" si="1"/>
        <v>0.44199999999999973</v>
      </c>
      <c r="G37" s="105">
        <f t="shared" si="2"/>
        <v>0.19999999999999996</v>
      </c>
    </row>
    <row r="38" spans="1:7" s="20" customFormat="1" ht="12">
      <c r="A38" s="8" t="s">
        <v>300</v>
      </c>
      <c r="B38" s="13" t="s">
        <v>301</v>
      </c>
      <c r="C38" s="34">
        <v>2.0099999999999998</v>
      </c>
      <c r="D38" s="34">
        <v>2.21</v>
      </c>
      <c r="E38" s="84">
        <f t="shared" si="3"/>
        <v>2.6519999999999997</v>
      </c>
      <c r="F38" s="34">
        <f t="shared" si="1"/>
        <v>0.44199999999999973</v>
      </c>
      <c r="G38" s="105">
        <f t="shared" si="2"/>
        <v>0.19999999999999996</v>
      </c>
    </row>
    <row r="39" spans="1:7" s="20" customFormat="1" ht="12">
      <c r="A39" s="8" t="s">
        <v>302</v>
      </c>
      <c r="B39" s="13" t="s">
        <v>303</v>
      </c>
      <c r="C39" s="34">
        <v>2.95</v>
      </c>
      <c r="D39" s="34">
        <v>3.25</v>
      </c>
      <c r="E39" s="84">
        <f t="shared" si="3"/>
        <v>3.9</v>
      </c>
      <c r="F39" s="34">
        <f t="shared" si="1"/>
        <v>0.64999999999999991</v>
      </c>
      <c r="G39" s="105">
        <f t="shared" si="2"/>
        <v>0.19999999999999996</v>
      </c>
    </row>
    <row r="40" spans="1:7" s="20" customFormat="1" ht="12">
      <c r="A40" s="8" t="s">
        <v>304</v>
      </c>
      <c r="B40" s="13" t="s">
        <v>305</v>
      </c>
      <c r="C40" s="34">
        <v>5.31</v>
      </c>
      <c r="D40" s="34">
        <v>6.11</v>
      </c>
      <c r="E40" s="84">
        <f t="shared" si="3"/>
        <v>7.3319999999999999</v>
      </c>
      <c r="F40" s="34">
        <f t="shared" si="1"/>
        <v>1.2219999999999995</v>
      </c>
      <c r="G40" s="105">
        <f t="shared" si="2"/>
        <v>0.19999999999999996</v>
      </c>
    </row>
    <row r="41" spans="1:7" s="20" customFormat="1" ht="12">
      <c r="A41" s="8" t="s">
        <v>306</v>
      </c>
      <c r="B41" s="13" t="s">
        <v>307</v>
      </c>
      <c r="C41" s="34">
        <v>2.6</v>
      </c>
      <c r="D41" s="34">
        <v>2.86</v>
      </c>
      <c r="E41" s="84">
        <f t="shared" si="3"/>
        <v>3.4319999999999999</v>
      </c>
      <c r="F41" s="34">
        <f t="shared" si="1"/>
        <v>0.57200000000000006</v>
      </c>
      <c r="G41" s="105">
        <f t="shared" si="2"/>
        <v>0.19999999999999996</v>
      </c>
    </row>
    <row r="42" spans="1:7" s="20" customFormat="1" ht="12">
      <c r="A42" s="8" t="s">
        <v>308</v>
      </c>
      <c r="B42" s="13" t="s">
        <v>309</v>
      </c>
      <c r="C42" s="34">
        <v>2.95</v>
      </c>
      <c r="D42" s="34">
        <v>3.25</v>
      </c>
      <c r="E42" s="84">
        <f t="shared" si="3"/>
        <v>3.9</v>
      </c>
      <c r="F42" s="34">
        <f t="shared" si="1"/>
        <v>0.64999999999999991</v>
      </c>
      <c r="G42" s="105">
        <f t="shared" si="2"/>
        <v>0.19999999999999996</v>
      </c>
    </row>
    <row r="43" spans="1:7" s="20" customFormat="1" ht="12">
      <c r="A43" s="8" t="s">
        <v>310</v>
      </c>
      <c r="B43" s="13" t="s">
        <v>311</v>
      </c>
      <c r="C43" s="34">
        <v>2.95</v>
      </c>
      <c r="D43" s="34">
        <v>3.25</v>
      </c>
      <c r="E43" s="84">
        <f t="shared" si="3"/>
        <v>3.9</v>
      </c>
      <c r="F43" s="34">
        <f t="shared" si="1"/>
        <v>0.64999999999999991</v>
      </c>
      <c r="G43" s="105">
        <f t="shared" si="2"/>
        <v>0.19999999999999996</v>
      </c>
    </row>
    <row r="44" spans="1:7" s="20" customFormat="1" ht="12">
      <c r="A44" s="8" t="s">
        <v>312</v>
      </c>
      <c r="B44" s="13" t="s">
        <v>313</v>
      </c>
      <c r="C44" s="34">
        <v>5.55</v>
      </c>
      <c r="D44" s="34">
        <v>6.11</v>
      </c>
      <c r="E44" s="84">
        <f t="shared" si="3"/>
        <v>7.3319999999999999</v>
      </c>
      <c r="F44" s="34">
        <f t="shared" si="1"/>
        <v>1.2219999999999995</v>
      </c>
      <c r="G44" s="105">
        <f t="shared" si="2"/>
        <v>0.19999999999999996</v>
      </c>
    </row>
    <row r="45" spans="1:7" s="20" customFormat="1" ht="12">
      <c r="A45" s="13" t="s">
        <v>314</v>
      </c>
      <c r="B45" s="13" t="s">
        <v>315</v>
      </c>
      <c r="C45" s="34">
        <v>11.8</v>
      </c>
      <c r="D45" s="34">
        <v>12.98</v>
      </c>
      <c r="E45" s="84">
        <f t="shared" si="3"/>
        <v>15.576000000000001</v>
      </c>
      <c r="F45" s="34">
        <f t="shared" si="1"/>
        <v>2.5960000000000001</v>
      </c>
      <c r="G45" s="105">
        <f t="shared" si="2"/>
        <v>0.19999999999999996</v>
      </c>
    </row>
    <row r="46" spans="1:7" s="20" customFormat="1" ht="12">
      <c r="A46" s="13" t="s">
        <v>316</v>
      </c>
      <c r="B46" s="13" t="s">
        <v>317</v>
      </c>
      <c r="C46" s="34">
        <v>12.98</v>
      </c>
      <c r="D46" s="34">
        <v>14.28</v>
      </c>
      <c r="E46" s="84">
        <f t="shared" si="3"/>
        <v>17.135999999999999</v>
      </c>
      <c r="F46" s="34">
        <f t="shared" si="1"/>
        <v>2.8559999999999999</v>
      </c>
      <c r="G46" s="105">
        <f t="shared" si="2"/>
        <v>0.19999999999999996</v>
      </c>
    </row>
    <row r="47" spans="1:7" s="20" customFormat="1" ht="12">
      <c r="A47" s="8" t="s">
        <v>318</v>
      </c>
      <c r="B47" s="13" t="s">
        <v>319</v>
      </c>
      <c r="C47" s="34">
        <v>5.2</v>
      </c>
      <c r="D47" s="34">
        <v>6.11</v>
      </c>
      <c r="E47" s="84">
        <f t="shared" si="3"/>
        <v>7.3319999999999999</v>
      </c>
      <c r="F47" s="34">
        <f t="shared" si="1"/>
        <v>1.2219999999999995</v>
      </c>
      <c r="G47" s="105">
        <f t="shared" si="2"/>
        <v>0.19999999999999996</v>
      </c>
    </row>
    <row r="48" spans="1:7" s="20" customFormat="1" ht="12">
      <c r="A48" s="8" t="s">
        <v>320</v>
      </c>
      <c r="B48" s="13" t="s">
        <v>321</v>
      </c>
      <c r="C48" s="34">
        <v>5.2</v>
      </c>
      <c r="D48" s="34">
        <v>5.98</v>
      </c>
      <c r="E48" s="84">
        <f t="shared" si="3"/>
        <v>7.1760000000000002</v>
      </c>
      <c r="F48" s="34">
        <f t="shared" si="1"/>
        <v>1.1959999999999997</v>
      </c>
      <c r="G48" s="105">
        <f t="shared" si="2"/>
        <v>0.19999999999999996</v>
      </c>
    </row>
    <row r="49" spans="1:7" s="20" customFormat="1" ht="17.25" customHeight="1">
      <c r="A49" s="13" t="s">
        <v>322</v>
      </c>
      <c r="B49" s="13" t="s">
        <v>323</v>
      </c>
      <c r="C49" s="34">
        <v>11.8</v>
      </c>
      <c r="D49" s="34">
        <v>13.57</v>
      </c>
      <c r="E49" s="84">
        <f t="shared" si="3"/>
        <v>16.283999999999999</v>
      </c>
      <c r="F49" s="34">
        <f t="shared" si="1"/>
        <v>2.7139999999999986</v>
      </c>
      <c r="G49" s="105">
        <f t="shared" si="2"/>
        <v>0.19999999999999996</v>
      </c>
    </row>
    <row r="50" spans="1:7" s="20" customFormat="1" ht="12">
      <c r="A50" s="8" t="s">
        <v>324</v>
      </c>
      <c r="B50" s="13" t="s">
        <v>325</v>
      </c>
      <c r="C50" s="34">
        <v>8.85</v>
      </c>
      <c r="D50" s="34">
        <v>10.18</v>
      </c>
      <c r="E50" s="84">
        <f t="shared" si="3"/>
        <v>12.215999999999999</v>
      </c>
      <c r="F50" s="34">
        <f t="shared" si="1"/>
        <v>2.0359999999999996</v>
      </c>
      <c r="G50" s="105">
        <f t="shared" si="2"/>
        <v>0.19999999999999996</v>
      </c>
    </row>
    <row r="51" spans="1:7" s="20" customFormat="1" ht="12">
      <c r="A51" s="8" t="s">
        <v>326</v>
      </c>
      <c r="B51" s="13" t="s">
        <v>327</v>
      </c>
      <c r="C51" s="34">
        <v>13.87</v>
      </c>
      <c r="D51" s="34">
        <v>15.95</v>
      </c>
      <c r="E51" s="84">
        <f t="shared" si="3"/>
        <v>19.139999999999997</v>
      </c>
      <c r="F51" s="34">
        <f t="shared" si="1"/>
        <v>3.1899999999999977</v>
      </c>
      <c r="G51" s="105">
        <f t="shared" si="2"/>
        <v>0.19999999999999996</v>
      </c>
    </row>
    <row r="52" spans="1:7" s="20" customFormat="1" ht="12">
      <c r="A52" s="8" t="s">
        <v>328</v>
      </c>
      <c r="B52" s="13" t="s">
        <v>329</v>
      </c>
      <c r="C52" s="34">
        <v>13.87</v>
      </c>
      <c r="D52" s="34">
        <v>15.95</v>
      </c>
      <c r="E52" s="84">
        <f t="shared" si="3"/>
        <v>19.139999999999997</v>
      </c>
      <c r="F52" s="34">
        <f t="shared" si="1"/>
        <v>3.1899999999999977</v>
      </c>
      <c r="G52" s="105">
        <f t="shared" si="2"/>
        <v>0.19999999999999996</v>
      </c>
    </row>
    <row r="53" spans="1:7" s="20" customFormat="1" ht="12">
      <c r="A53" s="8" t="s">
        <v>330</v>
      </c>
      <c r="B53" s="13" t="s">
        <v>331</v>
      </c>
      <c r="C53" s="34">
        <v>13.87</v>
      </c>
      <c r="D53" s="34">
        <v>15.95</v>
      </c>
      <c r="E53" s="84">
        <f t="shared" si="3"/>
        <v>19.139999999999997</v>
      </c>
      <c r="F53" s="34">
        <f t="shared" si="1"/>
        <v>3.1899999999999977</v>
      </c>
      <c r="G53" s="105">
        <f t="shared" si="2"/>
        <v>0.19999999999999996</v>
      </c>
    </row>
    <row r="54" spans="1:7" s="20" customFormat="1" ht="12">
      <c r="A54" s="8" t="s">
        <v>332</v>
      </c>
      <c r="B54" s="13" t="s">
        <v>333</v>
      </c>
      <c r="C54" s="34">
        <v>13.87</v>
      </c>
      <c r="D54" s="34">
        <v>15.95</v>
      </c>
      <c r="E54" s="84">
        <f t="shared" si="3"/>
        <v>19.139999999999997</v>
      </c>
      <c r="F54" s="34">
        <f t="shared" si="1"/>
        <v>3.1899999999999977</v>
      </c>
      <c r="G54" s="105">
        <f t="shared" si="2"/>
        <v>0.19999999999999996</v>
      </c>
    </row>
    <row r="55" spans="1:7" s="20" customFormat="1" ht="12">
      <c r="A55" s="8" t="s">
        <v>334</v>
      </c>
      <c r="B55" s="13" t="s">
        <v>335</v>
      </c>
      <c r="C55" s="34">
        <v>13.87</v>
      </c>
      <c r="D55" s="34">
        <v>15.95</v>
      </c>
      <c r="E55" s="84">
        <f t="shared" si="3"/>
        <v>19.139999999999997</v>
      </c>
      <c r="F55" s="34">
        <f t="shared" si="1"/>
        <v>3.1899999999999977</v>
      </c>
      <c r="G55" s="105">
        <f t="shared" si="2"/>
        <v>0.19999999999999996</v>
      </c>
    </row>
    <row r="56" spans="1:7" s="20" customFormat="1" ht="12">
      <c r="A56" s="8" t="s">
        <v>336</v>
      </c>
      <c r="B56" s="13" t="s">
        <v>337</v>
      </c>
      <c r="C56" s="34">
        <v>14.16</v>
      </c>
      <c r="D56" s="34">
        <v>16.28</v>
      </c>
      <c r="E56" s="84">
        <f t="shared" si="3"/>
        <v>19.536000000000001</v>
      </c>
      <c r="F56" s="34">
        <f t="shared" si="1"/>
        <v>3.2560000000000002</v>
      </c>
      <c r="G56" s="105">
        <f t="shared" si="2"/>
        <v>0.19999999999999996</v>
      </c>
    </row>
    <row r="57" spans="1:7" s="20" customFormat="1" ht="12">
      <c r="A57" s="8" t="s">
        <v>338</v>
      </c>
      <c r="B57" s="13" t="s">
        <v>339</v>
      </c>
      <c r="C57" s="34">
        <v>14.16</v>
      </c>
      <c r="D57" s="34">
        <v>15.58</v>
      </c>
      <c r="E57" s="84">
        <v>19.54</v>
      </c>
      <c r="F57" s="34">
        <f t="shared" si="1"/>
        <v>3.9599999999999991</v>
      </c>
      <c r="G57" s="105">
        <f t="shared" si="2"/>
        <v>0.25417201540436452</v>
      </c>
    </row>
    <row r="58" spans="1:7" s="20" customFormat="1" ht="12">
      <c r="A58" s="8" t="s">
        <v>340</v>
      </c>
      <c r="B58" s="13" t="s">
        <v>341</v>
      </c>
      <c r="C58" s="34">
        <v>15.34</v>
      </c>
      <c r="D58" s="34">
        <v>16.87</v>
      </c>
      <c r="E58" s="84">
        <f t="shared" si="3"/>
        <v>20.244</v>
      </c>
      <c r="F58" s="34">
        <f t="shared" si="1"/>
        <v>3.3739999999999988</v>
      </c>
      <c r="G58" s="105">
        <f t="shared" si="2"/>
        <v>0.19999999999999996</v>
      </c>
    </row>
    <row r="59" spans="1:7" s="20" customFormat="1" ht="12">
      <c r="A59" s="8" t="s">
        <v>342</v>
      </c>
      <c r="B59" s="13" t="s">
        <v>343</v>
      </c>
      <c r="C59" s="34">
        <v>15.93</v>
      </c>
      <c r="D59" s="34">
        <v>17.52</v>
      </c>
      <c r="E59" s="84">
        <f t="shared" si="3"/>
        <v>21.023999999999997</v>
      </c>
      <c r="F59" s="34">
        <f t="shared" si="1"/>
        <v>3.5039999999999978</v>
      </c>
      <c r="G59" s="105">
        <f t="shared" si="2"/>
        <v>0.19999999999999996</v>
      </c>
    </row>
    <row r="60" spans="1:7" s="20" customFormat="1" ht="12">
      <c r="A60" s="8" t="s">
        <v>344</v>
      </c>
      <c r="B60" s="13" t="s">
        <v>345</v>
      </c>
      <c r="C60" s="34">
        <v>15.93</v>
      </c>
      <c r="D60" s="34">
        <v>17.53</v>
      </c>
      <c r="E60" s="84">
        <f t="shared" si="3"/>
        <v>21.036000000000001</v>
      </c>
      <c r="F60" s="34">
        <f t="shared" si="1"/>
        <v>3.5060000000000002</v>
      </c>
      <c r="G60" s="105">
        <f t="shared" si="2"/>
        <v>0.19999999999999996</v>
      </c>
    </row>
    <row r="61" spans="1:7" s="20" customFormat="1" ht="12">
      <c r="A61" s="8" t="s">
        <v>346</v>
      </c>
      <c r="B61" s="13" t="s">
        <v>347</v>
      </c>
      <c r="C61" s="34">
        <v>15.93</v>
      </c>
      <c r="D61" s="34">
        <v>17.52</v>
      </c>
      <c r="E61" s="84">
        <f t="shared" si="3"/>
        <v>21.023999999999997</v>
      </c>
      <c r="F61" s="34">
        <f t="shared" si="1"/>
        <v>3.5039999999999978</v>
      </c>
      <c r="G61" s="105">
        <f t="shared" si="2"/>
        <v>0.19999999999999996</v>
      </c>
    </row>
    <row r="62" spans="1:7" s="20" customFormat="1" ht="12">
      <c r="A62" s="8" t="s">
        <v>348</v>
      </c>
      <c r="B62" s="13" t="s">
        <v>349</v>
      </c>
      <c r="C62" s="34">
        <v>15.93</v>
      </c>
      <c r="D62" s="34">
        <v>17.52</v>
      </c>
      <c r="E62" s="84">
        <f t="shared" si="3"/>
        <v>21.023999999999997</v>
      </c>
      <c r="F62" s="34">
        <f t="shared" si="1"/>
        <v>3.5039999999999978</v>
      </c>
      <c r="G62" s="105">
        <f t="shared" si="2"/>
        <v>0.19999999999999996</v>
      </c>
    </row>
    <row r="63" spans="1:7" s="20" customFormat="1" ht="12">
      <c r="A63" s="8" t="s">
        <v>350</v>
      </c>
      <c r="B63" s="13" t="s">
        <v>351</v>
      </c>
      <c r="C63" s="34">
        <v>17.11</v>
      </c>
      <c r="D63" s="34">
        <v>18.82</v>
      </c>
      <c r="E63" s="84">
        <f t="shared" si="3"/>
        <v>22.584</v>
      </c>
      <c r="F63" s="34">
        <f t="shared" si="1"/>
        <v>3.7639999999999993</v>
      </c>
      <c r="G63" s="105">
        <f t="shared" si="2"/>
        <v>0.19999999999999996</v>
      </c>
    </row>
    <row r="64" spans="1:7" s="20" customFormat="1" ht="12">
      <c r="A64" s="8" t="s">
        <v>352</v>
      </c>
      <c r="B64" s="13" t="s">
        <v>353</v>
      </c>
      <c r="C64" s="34">
        <v>17.11</v>
      </c>
      <c r="D64" s="34">
        <v>18.82</v>
      </c>
      <c r="E64" s="84">
        <f t="shared" si="3"/>
        <v>22.584</v>
      </c>
      <c r="F64" s="34">
        <f t="shared" si="1"/>
        <v>3.7639999999999993</v>
      </c>
      <c r="G64" s="105">
        <f t="shared" si="2"/>
        <v>0.19999999999999996</v>
      </c>
    </row>
    <row r="65" spans="1:7" s="20" customFormat="1" ht="12">
      <c r="A65" s="8" t="s">
        <v>354</v>
      </c>
      <c r="B65" s="13" t="s">
        <v>355</v>
      </c>
      <c r="C65" s="34">
        <v>17.11</v>
      </c>
      <c r="D65" s="34">
        <v>18.82</v>
      </c>
      <c r="E65" s="84">
        <f t="shared" si="3"/>
        <v>22.584</v>
      </c>
      <c r="F65" s="34">
        <f t="shared" si="1"/>
        <v>3.7639999999999993</v>
      </c>
      <c r="G65" s="105">
        <f t="shared" si="2"/>
        <v>0.19999999999999996</v>
      </c>
    </row>
    <row r="66" spans="1:7" s="20" customFormat="1" ht="12">
      <c r="A66" s="8" t="s">
        <v>356</v>
      </c>
      <c r="B66" s="13" t="s">
        <v>357</v>
      </c>
      <c r="C66" s="34">
        <v>17.11</v>
      </c>
      <c r="D66" s="34">
        <v>18.82</v>
      </c>
      <c r="E66" s="84">
        <f t="shared" si="3"/>
        <v>22.584</v>
      </c>
      <c r="F66" s="34">
        <f t="shared" si="1"/>
        <v>3.7639999999999993</v>
      </c>
      <c r="G66" s="105">
        <f t="shared" si="2"/>
        <v>0.19999999999999996</v>
      </c>
    </row>
    <row r="67" spans="1:7" s="20" customFormat="1" ht="12">
      <c r="A67" s="8" t="s">
        <v>358</v>
      </c>
      <c r="B67" s="13" t="s">
        <v>359</v>
      </c>
      <c r="C67" s="34">
        <v>17.11</v>
      </c>
      <c r="D67" s="34">
        <v>18.82</v>
      </c>
      <c r="E67" s="84">
        <f t="shared" si="3"/>
        <v>22.584</v>
      </c>
      <c r="F67" s="34">
        <f t="shared" si="1"/>
        <v>3.7639999999999993</v>
      </c>
      <c r="G67" s="105">
        <f t="shared" si="2"/>
        <v>0.19999999999999996</v>
      </c>
    </row>
    <row r="68" spans="1:7" s="20" customFormat="1" ht="12">
      <c r="A68" s="8" t="s">
        <v>360</v>
      </c>
      <c r="B68" s="13" t="s">
        <v>361</v>
      </c>
      <c r="C68" s="34">
        <v>11.33</v>
      </c>
      <c r="D68" s="34">
        <v>12.46</v>
      </c>
      <c r="E68" s="84">
        <f t="shared" si="3"/>
        <v>14.952</v>
      </c>
      <c r="F68" s="34">
        <f t="shared" si="1"/>
        <v>2.4919999999999991</v>
      </c>
      <c r="G68" s="105">
        <f t="shared" si="2"/>
        <v>0.19999999999999996</v>
      </c>
    </row>
    <row r="69" spans="1:7" s="20" customFormat="1" ht="12">
      <c r="A69" s="8" t="s">
        <v>362</v>
      </c>
      <c r="B69" s="13" t="s">
        <v>363</v>
      </c>
      <c r="C69" s="34">
        <v>14.16</v>
      </c>
      <c r="D69" s="34">
        <v>15.58</v>
      </c>
      <c r="E69" s="84">
        <f t="shared" ref="E69:E87" si="4">D69*1.2</f>
        <v>18.695999999999998</v>
      </c>
      <c r="F69" s="34">
        <f t="shared" si="1"/>
        <v>3.1159999999999979</v>
      </c>
      <c r="G69" s="105">
        <f t="shared" si="2"/>
        <v>0.19999999999999996</v>
      </c>
    </row>
    <row r="70" spans="1:7" s="20" customFormat="1" ht="12">
      <c r="A70" s="8" t="s">
        <v>364</v>
      </c>
      <c r="B70" s="13" t="s">
        <v>365</v>
      </c>
      <c r="C70" s="34">
        <v>14.16</v>
      </c>
      <c r="D70" s="34">
        <v>15.58</v>
      </c>
      <c r="E70" s="84">
        <f t="shared" si="4"/>
        <v>18.695999999999998</v>
      </c>
      <c r="F70" s="34">
        <f t="shared" ref="F70:F132" si="5">E70-D70</f>
        <v>3.1159999999999979</v>
      </c>
      <c r="G70" s="105">
        <f t="shared" ref="G70:G132" si="6">E70/D70-1</f>
        <v>0.19999999999999996</v>
      </c>
    </row>
    <row r="71" spans="1:7" s="20" customFormat="1" ht="12">
      <c r="A71" s="8" t="s">
        <v>366</v>
      </c>
      <c r="B71" s="13" t="s">
        <v>367</v>
      </c>
      <c r="C71" s="34">
        <v>14.16</v>
      </c>
      <c r="D71" s="34">
        <v>15.58</v>
      </c>
      <c r="E71" s="84">
        <f t="shared" si="4"/>
        <v>18.695999999999998</v>
      </c>
      <c r="F71" s="34">
        <f t="shared" si="5"/>
        <v>3.1159999999999979</v>
      </c>
      <c r="G71" s="105">
        <f t="shared" si="6"/>
        <v>0.19999999999999996</v>
      </c>
    </row>
    <row r="72" spans="1:7" s="20" customFormat="1" ht="12">
      <c r="A72" s="8" t="s">
        <v>368</v>
      </c>
      <c r="B72" s="13" t="s">
        <v>369</v>
      </c>
      <c r="C72" s="34">
        <v>14.16</v>
      </c>
      <c r="D72" s="34">
        <v>15.58</v>
      </c>
      <c r="E72" s="84">
        <f t="shared" si="4"/>
        <v>18.695999999999998</v>
      </c>
      <c r="F72" s="34">
        <f t="shared" si="5"/>
        <v>3.1159999999999979</v>
      </c>
      <c r="G72" s="105">
        <f t="shared" si="6"/>
        <v>0.19999999999999996</v>
      </c>
    </row>
    <row r="73" spans="1:7" s="20" customFormat="1" ht="12">
      <c r="A73" s="8" t="s">
        <v>370</v>
      </c>
      <c r="B73" s="13" t="s">
        <v>371</v>
      </c>
      <c r="C73" s="34">
        <v>14.16</v>
      </c>
      <c r="D73" s="34">
        <v>15.58</v>
      </c>
      <c r="E73" s="84">
        <f t="shared" si="4"/>
        <v>18.695999999999998</v>
      </c>
      <c r="F73" s="34">
        <f t="shared" si="5"/>
        <v>3.1159999999999979</v>
      </c>
      <c r="G73" s="105">
        <f t="shared" si="6"/>
        <v>0.19999999999999996</v>
      </c>
    </row>
    <row r="74" spans="1:7" s="20" customFormat="1" ht="12">
      <c r="A74" s="8" t="s">
        <v>372</v>
      </c>
      <c r="B74" s="13" t="s">
        <v>373</v>
      </c>
      <c r="C74" s="34">
        <v>14.16</v>
      </c>
      <c r="D74" s="34">
        <v>15.58</v>
      </c>
      <c r="E74" s="84">
        <f t="shared" si="4"/>
        <v>18.695999999999998</v>
      </c>
      <c r="F74" s="34">
        <f t="shared" si="5"/>
        <v>3.1159999999999979</v>
      </c>
      <c r="G74" s="105">
        <f t="shared" si="6"/>
        <v>0.19999999999999996</v>
      </c>
    </row>
    <row r="75" spans="1:7" s="20" customFormat="1" ht="12">
      <c r="A75" s="8" t="s">
        <v>374</v>
      </c>
      <c r="B75" s="13" t="s">
        <v>375</v>
      </c>
      <c r="C75" s="34">
        <v>14.16</v>
      </c>
      <c r="D75" s="34">
        <v>16.28</v>
      </c>
      <c r="E75" s="84">
        <f t="shared" si="4"/>
        <v>19.536000000000001</v>
      </c>
      <c r="F75" s="34">
        <f t="shared" si="5"/>
        <v>3.2560000000000002</v>
      </c>
      <c r="G75" s="105">
        <f t="shared" si="6"/>
        <v>0.19999999999999996</v>
      </c>
    </row>
    <row r="76" spans="1:7" s="20" customFormat="1" ht="12">
      <c r="A76" s="8" t="s">
        <v>376</v>
      </c>
      <c r="B76" s="13" t="s">
        <v>377</v>
      </c>
      <c r="C76" s="34">
        <v>12.98</v>
      </c>
      <c r="D76" s="34">
        <v>14.28</v>
      </c>
      <c r="E76" s="84">
        <f t="shared" si="4"/>
        <v>17.135999999999999</v>
      </c>
      <c r="F76" s="34">
        <f t="shared" si="5"/>
        <v>2.8559999999999999</v>
      </c>
      <c r="G76" s="105">
        <f t="shared" si="6"/>
        <v>0.19999999999999996</v>
      </c>
    </row>
    <row r="77" spans="1:7" s="20" customFormat="1" ht="12">
      <c r="A77" s="8" t="s">
        <v>378</v>
      </c>
      <c r="B77" s="13" t="s">
        <v>379</v>
      </c>
      <c r="C77" s="34">
        <v>17.11</v>
      </c>
      <c r="D77" s="34">
        <v>18.82</v>
      </c>
      <c r="E77" s="84">
        <f t="shared" si="4"/>
        <v>22.584</v>
      </c>
      <c r="F77" s="34">
        <f t="shared" si="5"/>
        <v>3.7639999999999993</v>
      </c>
      <c r="G77" s="105">
        <f t="shared" si="6"/>
        <v>0.19999999999999996</v>
      </c>
    </row>
    <row r="78" spans="1:7" s="20" customFormat="1" ht="12">
      <c r="A78" s="8" t="s">
        <v>380</v>
      </c>
      <c r="B78" s="13" t="s">
        <v>381</v>
      </c>
      <c r="C78" s="34">
        <v>17.11</v>
      </c>
      <c r="D78" s="34">
        <v>18.82</v>
      </c>
      <c r="E78" s="84">
        <f t="shared" si="4"/>
        <v>22.584</v>
      </c>
      <c r="F78" s="34">
        <f t="shared" si="5"/>
        <v>3.7639999999999993</v>
      </c>
      <c r="G78" s="105">
        <f t="shared" si="6"/>
        <v>0.19999999999999996</v>
      </c>
    </row>
    <row r="79" spans="1:7" s="20" customFormat="1" ht="12">
      <c r="A79" s="13" t="s">
        <v>382</v>
      </c>
      <c r="B79" s="13" t="s">
        <v>383</v>
      </c>
      <c r="C79" s="34">
        <v>8.26</v>
      </c>
      <c r="D79" s="34">
        <v>9.5</v>
      </c>
      <c r="E79" s="84">
        <f t="shared" si="4"/>
        <v>11.4</v>
      </c>
      <c r="F79" s="34">
        <f t="shared" si="5"/>
        <v>1.9000000000000004</v>
      </c>
      <c r="G79" s="105">
        <f t="shared" si="6"/>
        <v>0.19999999999999996</v>
      </c>
    </row>
    <row r="80" spans="1:7" s="20" customFormat="1" ht="18" customHeight="1">
      <c r="A80" s="13" t="s">
        <v>384</v>
      </c>
      <c r="B80" s="13" t="s">
        <v>385</v>
      </c>
      <c r="C80" s="34">
        <v>53.1</v>
      </c>
      <c r="D80" s="34">
        <v>58.41</v>
      </c>
      <c r="E80" s="84">
        <f t="shared" si="4"/>
        <v>70.091999999999999</v>
      </c>
      <c r="F80" s="34">
        <f t="shared" si="5"/>
        <v>11.682000000000002</v>
      </c>
      <c r="G80" s="105">
        <f t="shared" si="6"/>
        <v>0.19999999999999996</v>
      </c>
    </row>
    <row r="81" spans="1:7" s="20" customFormat="1" ht="17.25" customHeight="1">
      <c r="A81" s="13" t="s">
        <v>386</v>
      </c>
      <c r="B81" s="13" t="s">
        <v>387</v>
      </c>
      <c r="C81" s="34">
        <v>23.6</v>
      </c>
      <c r="D81" s="34">
        <v>25.96</v>
      </c>
      <c r="E81" s="84">
        <f t="shared" si="4"/>
        <v>31.152000000000001</v>
      </c>
      <c r="F81" s="34">
        <f t="shared" si="5"/>
        <v>5.1920000000000002</v>
      </c>
      <c r="G81" s="105">
        <f t="shared" si="6"/>
        <v>0.19999999999999996</v>
      </c>
    </row>
    <row r="82" spans="1:7" s="20" customFormat="1" ht="17.25" customHeight="1">
      <c r="A82" s="13" t="s">
        <v>388</v>
      </c>
      <c r="B82" s="13" t="s">
        <v>389</v>
      </c>
      <c r="C82" s="34">
        <v>23.6</v>
      </c>
      <c r="D82" s="34">
        <v>25.96</v>
      </c>
      <c r="E82" s="84">
        <f t="shared" si="4"/>
        <v>31.152000000000001</v>
      </c>
      <c r="F82" s="34">
        <f t="shared" si="5"/>
        <v>5.1920000000000002</v>
      </c>
      <c r="G82" s="105">
        <f t="shared" si="6"/>
        <v>0.19999999999999996</v>
      </c>
    </row>
    <row r="83" spans="1:7" s="20" customFormat="1" ht="17.25" customHeight="1">
      <c r="A83" s="13" t="s">
        <v>390</v>
      </c>
      <c r="B83" s="13" t="s">
        <v>391</v>
      </c>
      <c r="C83" s="34">
        <v>17.7</v>
      </c>
      <c r="D83" s="34">
        <v>19.47</v>
      </c>
      <c r="E83" s="84">
        <f t="shared" si="4"/>
        <v>23.363999999999997</v>
      </c>
      <c r="F83" s="34">
        <f t="shared" si="5"/>
        <v>3.8939999999999984</v>
      </c>
      <c r="G83" s="105">
        <f t="shared" si="6"/>
        <v>0.19999999999999996</v>
      </c>
    </row>
    <row r="84" spans="1:7" s="20" customFormat="1" ht="17.25" customHeight="1">
      <c r="A84" s="13" t="s">
        <v>392</v>
      </c>
      <c r="B84" s="13" t="s">
        <v>393</v>
      </c>
      <c r="C84" s="34"/>
      <c r="D84" s="34">
        <v>22</v>
      </c>
      <c r="E84" s="84">
        <f t="shared" si="4"/>
        <v>26.4</v>
      </c>
      <c r="F84" s="34">
        <f t="shared" si="5"/>
        <v>4.3999999999999986</v>
      </c>
      <c r="G84" s="105">
        <f t="shared" si="6"/>
        <v>0.19999999999999996</v>
      </c>
    </row>
    <row r="85" spans="1:7" s="20" customFormat="1" ht="17.25" customHeight="1">
      <c r="A85" s="13" t="s">
        <v>394</v>
      </c>
      <c r="B85" s="13" t="s">
        <v>395</v>
      </c>
      <c r="C85" s="34"/>
      <c r="D85" s="34">
        <v>30</v>
      </c>
      <c r="E85" s="84">
        <f t="shared" si="4"/>
        <v>36</v>
      </c>
      <c r="F85" s="34">
        <f t="shared" si="5"/>
        <v>6</v>
      </c>
      <c r="G85" s="105">
        <f t="shared" si="6"/>
        <v>0.19999999999999996</v>
      </c>
    </row>
    <row r="86" spans="1:7" s="20" customFormat="1" ht="17.25" customHeight="1">
      <c r="A86" s="13" t="s">
        <v>396</v>
      </c>
      <c r="B86" s="13" t="s">
        <v>397</v>
      </c>
      <c r="C86" s="34"/>
      <c r="D86" s="34">
        <v>30</v>
      </c>
      <c r="E86" s="84">
        <f t="shared" si="4"/>
        <v>36</v>
      </c>
      <c r="F86" s="34">
        <f t="shared" si="5"/>
        <v>6</v>
      </c>
      <c r="G86" s="105">
        <f t="shared" si="6"/>
        <v>0.19999999999999996</v>
      </c>
    </row>
    <row r="87" spans="1:7" s="20" customFormat="1" ht="17.25" customHeight="1">
      <c r="A87" s="13" t="s">
        <v>398</v>
      </c>
      <c r="B87" s="13" t="s">
        <v>399</v>
      </c>
      <c r="C87" s="34"/>
      <c r="D87" s="34">
        <v>25</v>
      </c>
      <c r="E87" s="84">
        <f t="shared" si="4"/>
        <v>30</v>
      </c>
      <c r="F87" s="34">
        <f t="shared" si="5"/>
        <v>5</v>
      </c>
      <c r="G87" s="105">
        <f t="shared" si="6"/>
        <v>0.19999999999999996</v>
      </c>
    </row>
    <row r="88" spans="1:7" s="20" customFormat="1" ht="17.25" customHeight="1">
      <c r="A88" s="21" t="s">
        <v>400</v>
      </c>
      <c r="B88" s="11" t="s">
        <v>401</v>
      </c>
      <c r="C88" s="35"/>
      <c r="D88" s="35"/>
      <c r="E88" s="84"/>
      <c r="F88" s="34">
        <f t="shared" si="5"/>
        <v>0</v>
      </c>
      <c r="G88" s="105"/>
    </row>
    <row r="89" spans="1:7" s="20" customFormat="1" ht="12">
      <c r="A89" s="8" t="s">
        <v>402</v>
      </c>
      <c r="B89" s="22" t="s">
        <v>403</v>
      </c>
      <c r="C89" s="56">
        <v>5.04</v>
      </c>
      <c r="D89" s="56">
        <v>5.8</v>
      </c>
      <c r="E89" s="84">
        <f t="shared" ref="E89:E111" si="7">D89*1.2</f>
        <v>6.96</v>
      </c>
      <c r="F89" s="34">
        <f t="shared" si="5"/>
        <v>1.1600000000000001</v>
      </c>
      <c r="G89" s="105">
        <f t="shared" si="6"/>
        <v>0.19999999999999996</v>
      </c>
    </row>
    <row r="90" spans="1:7" s="20" customFormat="1" ht="12">
      <c r="A90" s="8" t="s">
        <v>318</v>
      </c>
      <c r="B90" s="22" t="s">
        <v>404</v>
      </c>
      <c r="C90" s="56">
        <v>5.2</v>
      </c>
      <c r="D90" s="56">
        <v>5.98</v>
      </c>
      <c r="E90" s="84">
        <v>7.33</v>
      </c>
      <c r="F90" s="34">
        <f t="shared" si="5"/>
        <v>1.3499999999999996</v>
      </c>
      <c r="G90" s="105">
        <f t="shared" si="6"/>
        <v>0.22575250836120397</v>
      </c>
    </row>
    <row r="91" spans="1:7" s="20" customFormat="1" ht="12">
      <c r="A91" s="8" t="s">
        <v>320</v>
      </c>
      <c r="B91" s="13" t="s">
        <v>405</v>
      </c>
      <c r="C91" s="34">
        <v>5.2</v>
      </c>
      <c r="D91" s="34">
        <v>5.98</v>
      </c>
      <c r="E91" s="84">
        <f t="shared" si="7"/>
        <v>7.1760000000000002</v>
      </c>
      <c r="F91" s="34">
        <f t="shared" si="5"/>
        <v>1.1959999999999997</v>
      </c>
      <c r="G91" s="105">
        <f t="shared" si="6"/>
        <v>0.19999999999999996</v>
      </c>
    </row>
    <row r="92" spans="1:7" s="20" customFormat="1" ht="12">
      <c r="A92" s="8" t="s">
        <v>406</v>
      </c>
      <c r="B92" s="13" t="s">
        <v>407</v>
      </c>
      <c r="C92" s="34">
        <v>5.04</v>
      </c>
      <c r="D92" s="34">
        <v>5.8</v>
      </c>
      <c r="E92" s="84">
        <f t="shared" si="7"/>
        <v>6.96</v>
      </c>
      <c r="F92" s="34">
        <f t="shared" si="5"/>
        <v>1.1600000000000001</v>
      </c>
      <c r="G92" s="105">
        <f t="shared" si="6"/>
        <v>0.19999999999999996</v>
      </c>
    </row>
    <row r="93" spans="1:7" s="20" customFormat="1" ht="12">
      <c r="A93" s="8" t="s">
        <v>408</v>
      </c>
      <c r="B93" s="13" t="s">
        <v>409</v>
      </c>
      <c r="C93" s="34">
        <v>11.33</v>
      </c>
      <c r="D93" s="34">
        <v>13.03</v>
      </c>
      <c r="E93" s="84">
        <f t="shared" si="7"/>
        <v>15.635999999999999</v>
      </c>
      <c r="F93" s="34">
        <f t="shared" si="5"/>
        <v>2.6059999999999999</v>
      </c>
      <c r="G93" s="105">
        <f t="shared" si="6"/>
        <v>0.19999999999999996</v>
      </c>
    </row>
    <row r="94" spans="1:7" s="20" customFormat="1" ht="12">
      <c r="A94" s="8" t="s">
        <v>410</v>
      </c>
      <c r="B94" s="13" t="s">
        <v>411</v>
      </c>
      <c r="C94" s="34">
        <v>8.5</v>
      </c>
      <c r="D94" s="34">
        <v>9.7799999999999994</v>
      </c>
      <c r="E94" s="84">
        <f t="shared" si="7"/>
        <v>11.735999999999999</v>
      </c>
      <c r="F94" s="34">
        <f t="shared" si="5"/>
        <v>1.9559999999999995</v>
      </c>
      <c r="G94" s="105">
        <f t="shared" si="6"/>
        <v>0.19999999999999996</v>
      </c>
    </row>
    <row r="95" spans="1:7" s="30" customFormat="1" ht="9" customHeight="1">
      <c r="A95" s="28" t="s">
        <v>412</v>
      </c>
      <c r="B95" s="29" t="s">
        <v>413</v>
      </c>
      <c r="C95" s="57"/>
      <c r="D95" s="57"/>
      <c r="E95" s="84">
        <f t="shared" si="7"/>
        <v>0</v>
      </c>
      <c r="F95" s="34">
        <f t="shared" si="5"/>
        <v>0</v>
      </c>
      <c r="G95" s="105"/>
    </row>
    <row r="96" spans="1:7" s="20" customFormat="1" ht="12">
      <c r="A96" s="8" t="s">
        <v>414</v>
      </c>
      <c r="B96" s="13" t="s">
        <v>415</v>
      </c>
      <c r="C96" s="34">
        <v>12.04</v>
      </c>
      <c r="D96" s="34">
        <v>13.85</v>
      </c>
      <c r="E96" s="84">
        <f t="shared" si="7"/>
        <v>16.619999999999997</v>
      </c>
      <c r="F96" s="34">
        <f t="shared" si="5"/>
        <v>2.7699999999999978</v>
      </c>
      <c r="G96" s="105">
        <f t="shared" si="6"/>
        <v>0.19999999999999996</v>
      </c>
    </row>
    <row r="97" spans="1:7" s="30" customFormat="1" ht="11.25" customHeight="1">
      <c r="A97" s="28" t="s">
        <v>416</v>
      </c>
      <c r="B97" s="29" t="s">
        <v>417</v>
      </c>
      <c r="C97" s="57"/>
      <c r="D97" s="57"/>
      <c r="E97" s="84">
        <f t="shared" si="7"/>
        <v>0</v>
      </c>
      <c r="F97" s="34">
        <f t="shared" si="5"/>
        <v>0</v>
      </c>
      <c r="G97" s="105"/>
    </row>
    <row r="98" spans="1:7" s="20" customFormat="1" ht="12">
      <c r="A98" s="8" t="s">
        <v>418</v>
      </c>
      <c r="B98" s="13" t="s">
        <v>419</v>
      </c>
      <c r="C98" s="34">
        <v>12.04</v>
      </c>
      <c r="D98" s="34">
        <v>13.85</v>
      </c>
      <c r="E98" s="84">
        <f t="shared" si="7"/>
        <v>16.619999999999997</v>
      </c>
      <c r="F98" s="34">
        <f t="shared" si="5"/>
        <v>2.7699999999999978</v>
      </c>
      <c r="G98" s="105">
        <f t="shared" si="6"/>
        <v>0.19999999999999996</v>
      </c>
    </row>
    <row r="99" spans="1:7" s="20" customFormat="1" ht="12">
      <c r="A99" s="8" t="s">
        <v>420</v>
      </c>
      <c r="B99" s="13" t="s">
        <v>421</v>
      </c>
      <c r="C99" s="34">
        <v>6.49</v>
      </c>
      <c r="D99" s="34">
        <v>7.46</v>
      </c>
      <c r="E99" s="84">
        <f t="shared" si="7"/>
        <v>8.952</v>
      </c>
      <c r="F99" s="34">
        <f t="shared" si="5"/>
        <v>1.492</v>
      </c>
      <c r="G99" s="105">
        <f t="shared" si="6"/>
        <v>0.19999999999999996</v>
      </c>
    </row>
    <row r="100" spans="1:7" s="30" customFormat="1" ht="12">
      <c r="A100" s="28" t="s">
        <v>422</v>
      </c>
      <c r="B100" s="29" t="s">
        <v>423</v>
      </c>
      <c r="C100" s="57"/>
      <c r="D100" s="57"/>
      <c r="E100" s="84">
        <f t="shared" si="7"/>
        <v>0</v>
      </c>
      <c r="F100" s="34">
        <f t="shared" si="5"/>
        <v>0</v>
      </c>
      <c r="G100" s="105"/>
    </row>
    <row r="101" spans="1:7" s="20" customFormat="1" ht="12">
      <c r="A101" s="8" t="s">
        <v>424</v>
      </c>
      <c r="B101" s="13" t="s">
        <v>425</v>
      </c>
      <c r="C101" s="34">
        <v>10.029999999999999</v>
      </c>
      <c r="D101" s="34">
        <v>11.53</v>
      </c>
      <c r="E101" s="84">
        <f t="shared" si="7"/>
        <v>13.835999999999999</v>
      </c>
      <c r="F101" s="34">
        <f t="shared" si="5"/>
        <v>2.3059999999999992</v>
      </c>
      <c r="G101" s="105">
        <f t="shared" si="6"/>
        <v>0.19999999999999996</v>
      </c>
    </row>
    <row r="102" spans="1:7" s="20" customFormat="1" ht="12">
      <c r="A102" s="8" t="s">
        <v>426</v>
      </c>
      <c r="B102" s="13" t="s">
        <v>427</v>
      </c>
      <c r="C102" s="34">
        <v>10.029999999999999</v>
      </c>
      <c r="D102" s="34">
        <v>11.53</v>
      </c>
      <c r="E102" s="84">
        <f t="shared" si="7"/>
        <v>13.835999999999999</v>
      </c>
      <c r="F102" s="34">
        <f t="shared" si="5"/>
        <v>2.3059999999999992</v>
      </c>
      <c r="G102" s="105">
        <f t="shared" si="6"/>
        <v>0.19999999999999996</v>
      </c>
    </row>
    <row r="103" spans="1:7" s="20" customFormat="1" ht="12">
      <c r="A103" s="8" t="s">
        <v>428</v>
      </c>
      <c r="B103" s="13" t="s">
        <v>429</v>
      </c>
      <c r="C103" s="34">
        <v>10.029999999999999</v>
      </c>
      <c r="D103" s="34">
        <v>11.53</v>
      </c>
      <c r="E103" s="84">
        <f t="shared" si="7"/>
        <v>13.835999999999999</v>
      </c>
      <c r="F103" s="34">
        <f t="shared" si="5"/>
        <v>2.3059999999999992</v>
      </c>
      <c r="G103" s="105">
        <f t="shared" si="6"/>
        <v>0.19999999999999996</v>
      </c>
    </row>
    <row r="104" spans="1:7" s="20" customFormat="1" ht="12">
      <c r="A104" s="8" t="s">
        <v>430</v>
      </c>
      <c r="B104" s="13" t="s">
        <v>431</v>
      </c>
      <c r="C104" s="34">
        <v>10.029999999999999</v>
      </c>
      <c r="D104" s="34">
        <v>11.53</v>
      </c>
      <c r="E104" s="84">
        <f t="shared" si="7"/>
        <v>13.835999999999999</v>
      </c>
      <c r="F104" s="34">
        <f t="shared" si="5"/>
        <v>2.3059999999999992</v>
      </c>
      <c r="G104" s="105">
        <f t="shared" si="6"/>
        <v>0.19999999999999996</v>
      </c>
    </row>
    <row r="105" spans="1:7" s="20" customFormat="1" ht="12">
      <c r="A105" s="8" t="s">
        <v>432</v>
      </c>
      <c r="B105" s="13" t="s">
        <v>433</v>
      </c>
      <c r="C105" s="34">
        <v>10.029999999999999</v>
      </c>
      <c r="D105" s="34">
        <v>11.53</v>
      </c>
      <c r="E105" s="84">
        <f t="shared" si="7"/>
        <v>13.835999999999999</v>
      </c>
      <c r="F105" s="34">
        <f t="shared" si="5"/>
        <v>2.3059999999999992</v>
      </c>
      <c r="G105" s="105">
        <f t="shared" si="6"/>
        <v>0.19999999999999996</v>
      </c>
    </row>
    <row r="106" spans="1:7" s="20" customFormat="1" ht="12">
      <c r="A106" s="8" t="s">
        <v>434</v>
      </c>
      <c r="B106" s="13" t="s">
        <v>435</v>
      </c>
      <c r="C106" s="34">
        <v>10.029999999999999</v>
      </c>
      <c r="D106" s="34">
        <v>11.53</v>
      </c>
      <c r="E106" s="84">
        <f t="shared" si="7"/>
        <v>13.835999999999999</v>
      </c>
      <c r="F106" s="34">
        <f t="shared" si="5"/>
        <v>2.3059999999999992</v>
      </c>
      <c r="G106" s="105">
        <f t="shared" si="6"/>
        <v>0.19999999999999996</v>
      </c>
    </row>
    <row r="107" spans="1:7" s="20" customFormat="1" ht="12">
      <c r="A107" s="8" t="s">
        <v>436</v>
      </c>
      <c r="B107" s="13" t="s">
        <v>437</v>
      </c>
      <c r="C107" s="34">
        <v>10.029999999999999</v>
      </c>
      <c r="D107" s="34">
        <v>11.53</v>
      </c>
      <c r="E107" s="84">
        <f t="shared" si="7"/>
        <v>13.835999999999999</v>
      </c>
      <c r="F107" s="34">
        <f t="shared" si="5"/>
        <v>2.3059999999999992</v>
      </c>
      <c r="G107" s="105">
        <f t="shared" si="6"/>
        <v>0.19999999999999996</v>
      </c>
    </row>
    <row r="108" spans="1:7" s="20" customFormat="1" ht="12">
      <c r="A108" s="8" t="s">
        <v>438</v>
      </c>
      <c r="B108" s="13" t="s">
        <v>439</v>
      </c>
      <c r="C108" s="34">
        <v>10.029999999999999</v>
      </c>
      <c r="D108" s="34">
        <v>11.53</v>
      </c>
      <c r="E108" s="84">
        <f t="shared" si="7"/>
        <v>13.835999999999999</v>
      </c>
      <c r="F108" s="34">
        <f t="shared" si="5"/>
        <v>2.3059999999999992</v>
      </c>
      <c r="G108" s="105">
        <f t="shared" si="6"/>
        <v>0.19999999999999996</v>
      </c>
    </row>
    <row r="109" spans="1:7" s="20" customFormat="1" ht="12">
      <c r="A109" s="8" t="s">
        <v>440</v>
      </c>
      <c r="B109" s="13" t="s">
        <v>441</v>
      </c>
      <c r="C109" s="34">
        <v>10.029999999999999</v>
      </c>
      <c r="D109" s="34">
        <v>11.53</v>
      </c>
      <c r="E109" s="84">
        <f t="shared" si="7"/>
        <v>13.835999999999999</v>
      </c>
      <c r="F109" s="34">
        <f t="shared" si="5"/>
        <v>2.3059999999999992</v>
      </c>
      <c r="G109" s="105">
        <f t="shared" si="6"/>
        <v>0.19999999999999996</v>
      </c>
    </row>
    <row r="110" spans="1:7" s="20" customFormat="1" ht="12">
      <c r="A110" s="8" t="s">
        <v>442</v>
      </c>
      <c r="B110" s="13" t="s">
        <v>423</v>
      </c>
      <c r="C110" s="34">
        <v>4.09</v>
      </c>
      <c r="D110" s="34">
        <v>4.7</v>
      </c>
      <c r="E110" s="84">
        <f t="shared" si="7"/>
        <v>5.64</v>
      </c>
      <c r="F110" s="34">
        <f t="shared" si="5"/>
        <v>0.9399999999999995</v>
      </c>
      <c r="G110" s="105">
        <f t="shared" si="6"/>
        <v>0.19999999999999996</v>
      </c>
    </row>
    <row r="111" spans="1:7" s="20" customFormat="1" ht="12">
      <c r="A111" s="8" t="s">
        <v>443</v>
      </c>
      <c r="B111" s="13" t="s">
        <v>444</v>
      </c>
      <c r="C111" s="34">
        <v>41.3</v>
      </c>
      <c r="D111" s="34">
        <v>47.5</v>
      </c>
      <c r="E111" s="84">
        <f t="shared" si="7"/>
        <v>57</v>
      </c>
      <c r="F111" s="34">
        <f t="shared" si="5"/>
        <v>9.5</v>
      </c>
      <c r="G111" s="105">
        <f t="shared" si="6"/>
        <v>0.19999999999999996</v>
      </c>
    </row>
    <row r="112" spans="1:7" s="23" customFormat="1" ht="17.25" customHeight="1">
      <c r="A112" s="6" t="s">
        <v>445</v>
      </c>
      <c r="B112" s="11" t="s">
        <v>446</v>
      </c>
      <c r="C112" s="35"/>
      <c r="D112" s="35"/>
      <c r="E112" s="84"/>
      <c r="F112" s="34"/>
      <c r="G112" s="105" t="e">
        <f t="shared" si="6"/>
        <v>#DIV/0!</v>
      </c>
    </row>
    <row r="113" spans="1:7" s="20" customFormat="1" ht="12">
      <c r="A113" s="8" t="s">
        <v>447</v>
      </c>
      <c r="B113" s="13" t="s">
        <v>448</v>
      </c>
      <c r="C113" s="34">
        <v>5.31</v>
      </c>
      <c r="D113" s="34">
        <v>6.11</v>
      </c>
      <c r="E113" s="84">
        <f t="shared" ref="E113:E118" si="8">D113*1.2</f>
        <v>7.3319999999999999</v>
      </c>
      <c r="F113" s="34">
        <f t="shared" si="5"/>
        <v>1.2219999999999995</v>
      </c>
      <c r="G113" s="105">
        <f t="shared" si="6"/>
        <v>0.19999999999999996</v>
      </c>
    </row>
    <row r="114" spans="1:7" s="20" customFormat="1" ht="12">
      <c r="A114" s="8" t="s">
        <v>449</v>
      </c>
      <c r="B114" s="13" t="s">
        <v>450</v>
      </c>
      <c r="C114" s="34">
        <v>14.16</v>
      </c>
      <c r="D114" s="34">
        <v>16.28</v>
      </c>
      <c r="E114" s="84">
        <f t="shared" si="8"/>
        <v>19.536000000000001</v>
      </c>
      <c r="F114" s="34">
        <f t="shared" si="5"/>
        <v>3.2560000000000002</v>
      </c>
      <c r="G114" s="105">
        <f t="shared" si="6"/>
        <v>0.19999999999999996</v>
      </c>
    </row>
    <row r="115" spans="1:7" s="20" customFormat="1" ht="12">
      <c r="A115" s="8" t="s">
        <v>451</v>
      </c>
      <c r="B115" s="13" t="s">
        <v>452</v>
      </c>
      <c r="C115" s="34">
        <v>12.98</v>
      </c>
      <c r="D115" s="34">
        <v>14.93</v>
      </c>
      <c r="E115" s="84">
        <f t="shared" si="8"/>
        <v>17.916</v>
      </c>
      <c r="F115" s="34">
        <f t="shared" si="5"/>
        <v>2.9860000000000007</v>
      </c>
      <c r="G115" s="105">
        <f t="shared" si="6"/>
        <v>0.19999999999999996</v>
      </c>
    </row>
    <row r="116" spans="1:7" s="20" customFormat="1" ht="12">
      <c r="A116" s="8" t="s">
        <v>453</v>
      </c>
      <c r="B116" s="13" t="s">
        <v>454</v>
      </c>
      <c r="C116" s="34">
        <v>14.16</v>
      </c>
      <c r="D116" s="34">
        <v>16.28</v>
      </c>
      <c r="E116" s="84">
        <f t="shared" si="8"/>
        <v>19.536000000000001</v>
      </c>
      <c r="F116" s="34">
        <f t="shared" si="5"/>
        <v>3.2560000000000002</v>
      </c>
      <c r="G116" s="105">
        <f t="shared" si="6"/>
        <v>0.19999999999999996</v>
      </c>
    </row>
    <row r="117" spans="1:7" s="20" customFormat="1" ht="12">
      <c r="A117" s="8" t="s">
        <v>455</v>
      </c>
      <c r="B117" s="13" t="s">
        <v>456</v>
      </c>
      <c r="C117" s="34">
        <v>1.66</v>
      </c>
      <c r="D117" s="34">
        <v>1.91</v>
      </c>
      <c r="E117" s="84">
        <f t="shared" si="8"/>
        <v>2.2919999999999998</v>
      </c>
      <c r="F117" s="34">
        <f t="shared" si="5"/>
        <v>0.3819999999999999</v>
      </c>
      <c r="G117" s="105">
        <f t="shared" si="6"/>
        <v>0.19999999999999996</v>
      </c>
    </row>
    <row r="118" spans="1:7" s="20" customFormat="1" ht="12">
      <c r="A118" s="8" t="s">
        <v>457</v>
      </c>
      <c r="B118" s="13" t="s">
        <v>458</v>
      </c>
      <c r="C118" s="34">
        <v>12.98</v>
      </c>
      <c r="D118" s="34">
        <v>14.93</v>
      </c>
      <c r="E118" s="84">
        <f t="shared" si="8"/>
        <v>17.916</v>
      </c>
      <c r="F118" s="34">
        <f t="shared" si="5"/>
        <v>2.9860000000000007</v>
      </c>
      <c r="G118" s="105">
        <f t="shared" si="6"/>
        <v>0.19999999999999996</v>
      </c>
    </row>
    <row r="119" spans="1:7" s="23" customFormat="1" ht="19.5" customHeight="1">
      <c r="A119" s="6" t="s">
        <v>459</v>
      </c>
      <c r="B119" s="11" t="s">
        <v>460</v>
      </c>
      <c r="C119" s="35"/>
      <c r="D119" s="35"/>
      <c r="E119" s="84"/>
      <c r="F119" s="34"/>
      <c r="G119" s="105" t="e">
        <f t="shared" si="6"/>
        <v>#DIV/0!</v>
      </c>
    </row>
    <row r="120" spans="1:7" s="20" customFormat="1" ht="12">
      <c r="A120" s="8" t="s">
        <v>461</v>
      </c>
      <c r="B120" s="13" t="s">
        <v>462</v>
      </c>
      <c r="C120" s="34">
        <v>11.21</v>
      </c>
      <c r="D120" s="34">
        <v>12.89</v>
      </c>
      <c r="E120" s="84">
        <f t="shared" ref="E120:E132" si="9">D120*1.2</f>
        <v>15.468</v>
      </c>
      <c r="F120" s="34">
        <f t="shared" si="5"/>
        <v>2.5779999999999994</v>
      </c>
      <c r="G120" s="105">
        <f t="shared" si="6"/>
        <v>0.19999999999999996</v>
      </c>
    </row>
    <row r="121" spans="1:7" s="20" customFormat="1" ht="12">
      <c r="A121" s="8" t="s">
        <v>463</v>
      </c>
      <c r="B121" s="13" t="s">
        <v>464</v>
      </c>
      <c r="C121" s="34">
        <v>11.57</v>
      </c>
      <c r="D121" s="34">
        <v>13.31</v>
      </c>
      <c r="E121" s="84">
        <f t="shared" si="9"/>
        <v>15.972</v>
      </c>
      <c r="F121" s="34">
        <f t="shared" si="5"/>
        <v>2.661999999999999</v>
      </c>
      <c r="G121" s="105">
        <f t="shared" si="6"/>
        <v>0.19999999999999996</v>
      </c>
    </row>
    <row r="122" spans="1:7" s="20" customFormat="1" ht="12">
      <c r="A122" s="8" t="s">
        <v>465</v>
      </c>
      <c r="B122" s="13" t="s">
        <v>466</v>
      </c>
      <c r="C122" s="34">
        <v>11.57</v>
      </c>
      <c r="D122" s="34">
        <v>13.31</v>
      </c>
      <c r="E122" s="84">
        <f t="shared" si="9"/>
        <v>15.972</v>
      </c>
      <c r="F122" s="34">
        <f t="shared" si="5"/>
        <v>2.661999999999999</v>
      </c>
      <c r="G122" s="105">
        <f t="shared" si="6"/>
        <v>0.19999999999999996</v>
      </c>
    </row>
    <row r="123" spans="1:7" s="20" customFormat="1" ht="12">
      <c r="A123" s="8" t="s">
        <v>467</v>
      </c>
      <c r="B123" s="13" t="s">
        <v>468</v>
      </c>
      <c r="C123" s="34">
        <v>12.04</v>
      </c>
      <c r="D123" s="34">
        <v>13.85</v>
      </c>
      <c r="E123" s="84">
        <f t="shared" si="9"/>
        <v>16.619999999999997</v>
      </c>
      <c r="F123" s="34">
        <f t="shared" si="5"/>
        <v>2.7699999999999978</v>
      </c>
      <c r="G123" s="105">
        <f t="shared" si="6"/>
        <v>0.19999999999999996</v>
      </c>
    </row>
    <row r="124" spans="1:7" s="20" customFormat="1" ht="12">
      <c r="A124" s="8" t="s">
        <v>469</v>
      </c>
      <c r="B124" s="13" t="s">
        <v>470</v>
      </c>
      <c r="C124" s="34">
        <v>12.04</v>
      </c>
      <c r="D124" s="34">
        <v>13.85</v>
      </c>
      <c r="E124" s="84">
        <f t="shared" si="9"/>
        <v>16.619999999999997</v>
      </c>
      <c r="F124" s="34">
        <f t="shared" si="5"/>
        <v>2.7699999999999978</v>
      </c>
      <c r="G124" s="105">
        <f t="shared" si="6"/>
        <v>0.19999999999999996</v>
      </c>
    </row>
    <row r="125" spans="1:7" s="20" customFormat="1" ht="12">
      <c r="A125" s="8" t="s">
        <v>471</v>
      </c>
      <c r="B125" s="13" t="s">
        <v>472</v>
      </c>
      <c r="C125" s="34">
        <v>13.46</v>
      </c>
      <c r="D125" s="34">
        <v>15.48</v>
      </c>
      <c r="E125" s="84">
        <f t="shared" si="9"/>
        <v>18.576000000000001</v>
      </c>
      <c r="F125" s="34">
        <f t="shared" si="5"/>
        <v>3.0960000000000001</v>
      </c>
      <c r="G125" s="105">
        <f t="shared" si="6"/>
        <v>0.19999999999999996</v>
      </c>
    </row>
    <row r="126" spans="1:7" s="20" customFormat="1" ht="12">
      <c r="A126" s="8" t="s">
        <v>473</v>
      </c>
      <c r="B126" s="13" t="s">
        <v>474</v>
      </c>
      <c r="C126" s="34">
        <v>15.42</v>
      </c>
      <c r="D126" s="34">
        <v>17.73</v>
      </c>
      <c r="E126" s="84">
        <f t="shared" si="9"/>
        <v>21.276</v>
      </c>
      <c r="F126" s="34">
        <f t="shared" si="5"/>
        <v>3.5459999999999994</v>
      </c>
      <c r="G126" s="105">
        <f t="shared" si="6"/>
        <v>0.19999999999999996</v>
      </c>
    </row>
    <row r="127" spans="1:7" s="20" customFormat="1" ht="12">
      <c r="A127" s="8" t="s">
        <v>475</v>
      </c>
      <c r="B127" s="13" t="s">
        <v>476</v>
      </c>
      <c r="C127" s="34">
        <v>11.57</v>
      </c>
      <c r="D127" s="34">
        <v>13.31</v>
      </c>
      <c r="E127" s="84">
        <f t="shared" si="9"/>
        <v>15.972</v>
      </c>
      <c r="F127" s="34">
        <f t="shared" si="5"/>
        <v>2.661999999999999</v>
      </c>
      <c r="G127" s="105">
        <f t="shared" si="6"/>
        <v>0.19999999999999996</v>
      </c>
    </row>
    <row r="128" spans="1:7" s="20" customFormat="1" ht="12">
      <c r="A128" s="8" t="s">
        <v>477</v>
      </c>
      <c r="B128" s="13" t="s">
        <v>478</v>
      </c>
      <c r="C128" s="34">
        <v>15.42</v>
      </c>
      <c r="D128" s="34">
        <v>17.73</v>
      </c>
      <c r="E128" s="84">
        <f t="shared" si="9"/>
        <v>21.276</v>
      </c>
      <c r="F128" s="34">
        <f t="shared" si="5"/>
        <v>3.5459999999999994</v>
      </c>
      <c r="G128" s="105">
        <f t="shared" si="6"/>
        <v>0.19999999999999996</v>
      </c>
    </row>
    <row r="129" spans="1:7" s="20" customFormat="1" ht="12">
      <c r="A129" s="13" t="s">
        <v>322</v>
      </c>
      <c r="B129" s="13" t="s">
        <v>323</v>
      </c>
      <c r="C129" s="34">
        <v>11.8</v>
      </c>
      <c r="D129" s="34">
        <v>13.57</v>
      </c>
      <c r="E129" s="84">
        <f t="shared" si="9"/>
        <v>16.283999999999999</v>
      </c>
      <c r="F129" s="34">
        <f t="shared" si="5"/>
        <v>2.7139999999999986</v>
      </c>
      <c r="G129" s="105">
        <f t="shared" si="6"/>
        <v>0.19999999999999996</v>
      </c>
    </row>
    <row r="130" spans="1:7" s="20" customFormat="1" ht="12">
      <c r="A130" s="8" t="s">
        <v>443</v>
      </c>
      <c r="B130" s="13" t="s">
        <v>444</v>
      </c>
      <c r="C130" s="34">
        <v>41.3</v>
      </c>
      <c r="D130" s="34">
        <v>47.5</v>
      </c>
      <c r="E130" s="84">
        <f t="shared" si="9"/>
        <v>57</v>
      </c>
      <c r="F130" s="34">
        <f t="shared" si="5"/>
        <v>9.5</v>
      </c>
      <c r="G130" s="105">
        <f t="shared" si="6"/>
        <v>0.19999999999999996</v>
      </c>
    </row>
    <row r="131" spans="1:7" s="20" customFormat="1" ht="12">
      <c r="A131" s="8" t="s">
        <v>479</v>
      </c>
      <c r="B131" s="13" t="s">
        <v>480</v>
      </c>
      <c r="C131" s="34">
        <v>77.88</v>
      </c>
      <c r="D131" s="34">
        <v>89.56</v>
      </c>
      <c r="E131" s="84">
        <f t="shared" si="9"/>
        <v>107.47199999999999</v>
      </c>
      <c r="F131" s="34">
        <f t="shared" si="5"/>
        <v>17.911999999999992</v>
      </c>
      <c r="G131" s="105">
        <f t="shared" si="6"/>
        <v>0.19999999999999996</v>
      </c>
    </row>
    <row r="132" spans="1:7" s="20" customFormat="1" ht="12">
      <c r="A132" s="8" t="s">
        <v>382</v>
      </c>
      <c r="B132" s="13" t="s">
        <v>383</v>
      </c>
      <c r="C132" s="34">
        <v>8.26</v>
      </c>
      <c r="D132" s="34">
        <v>9.5</v>
      </c>
      <c r="E132" s="84">
        <f t="shared" si="9"/>
        <v>11.4</v>
      </c>
      <c r="F132" s="34">
        <f t="shared" si="5"/>
        <v>1.9000000000000004</v>
      </c>
      <c r="G132" s="105">
        <f t="shared" si="6"/>
        <v>0.19999999999999996</v>
      </c>
    </row>
    <row r="133" spans="1:7" s="23" customFormat="1" ht="21.75" customHeight="1">
      <c r="A133" s="6" t="s">
        <v>481</v>
      </c>
      <c r="B133" s="11" t="s">
        <v>482</v>
      </c>
      <c r="C133" s="35"/>
      <c r="D133" s="35"/>
      <c r="E133" s="84"/>
      <c r="F133" s="34"/>
      <c r="G133" s="105"/>
    </row>
    <row r="134" spans="1:7" s="20" customFormat="1" ht="12">
      <c r="A134" s="8" t="s">
        <v>483</v>
      </c>
      <c r="B134" s="13" t="s">
        <v>484</v>
      </c>
      <c r="C134" s="34">
        <v>2.13</v>
      </c>
      <c r="D134" s="34">
        <v>2.56</v>
      </c>
      <c r="E134" s="84">
        <f t="shared" ref="E134:E180" si="10">D134*1.25</f>
        <v>3.2</v>
      </c>
      <c r="F134" s="34">
        <f t="shared" ref="F134:F197" si="11">E134-D134</f>
        <v>0.64000000000000012</v>
      </c>
      <c r="G134" s="105">
        <f t="shared" ref="G134:G197" si="12">E134/D134-1</f>
        <v>0.25</v>
      </c>
    </row>
    <row r="135" spans="1:7" s="20" customFormat="1" ht="12">
      <c r="A135" s="8" t="s">
        <v>485</v>
      </c>
      <c r="B135" s="13" t="s">
        <v>486</v>
      </c>
      <c r="C135" s="34">
        <v>11.21</v>
      </c>
      <c r="D135" s="34">
        <v>13.45</v>
      </c>
      <c r="E135" s="84">
        <f t="shared" si="10"/>
        <v>16.8125</v>
      </c>
      <c r="F135" s="34">
        <f t="shared" si="11"/>
        <v>3.3625000000000007</v>
      </c>
      <c r="G135" s="105">
        <f t="shared" si="12"/>
        <v>0.25</v>
      </c>
    </row>
    <row r="136" spans="1:7" s="20" customFormat="1" ht="12">
      <c r="A136" s="8" t="s">
        <v>487</v>
      </c>
      <c r="B136" s="13" t="s">
        <v>488</v>
      </c>
      <c r="C136" s="34">
        <v>11.21</v>
      </c>
      <c r="D136" s="34">
        <v>13.45</v>
      </c>
      <c r="E136" s="84">
        <f t="shared" si="10"/>
        <v>16.8125</v>
      </c>
      <c r="F136" s="34">
        <f t="shared" si="11"/>
        <v>3.3625000000000007</v>
      </c>
      <c r="G136" s="105">
        <f t="shared" si="12"/>
        <v>0.25</v>
      </c>
    </row>
    <row r="137" spans="1:7" s="20" customFormat="1" ht="12">
      <c r="A137" s="8" t="s">
        <v>489</v>
      </c>
      <c r="B137" s="13" t="s">
        <v>490</v>
      </c>
      <c r="C137" s="34">
        <v>11.21</v>
      </c>
      <c r="D137" s="34">
        <v>13.45</v>
      </c>
      <c r="E137" s="84">
        <f t="shared" si="10"/>
        <v>16.8125</v>
      </c>
      <c r="F137" s="34">
        <f t="shared" si="11"/>
        <v>3.3625000000000007</v>
      </c>
      <c r="G137" s="105">
        <f t="shared" si="12"/>
        <v>0.25</v>
      </c>
    </row>
    <row r="138" spans="1:7" s="20" customFormat="1" ht="12">
      <c r="A138" s="8" t="s">
        <v>491</v>
      </c>
      <c r="B138" s="13" t="s">
        <v>492</v>
      </c>
      <c r="C138" s="34">
        <v>11.21</v>
      </c>
      <c r="D138" s="34">
        <v>13.45</v>
      </c>
      <c r="E138" s="84">
        <f t="shared" si="10"/>
        <v>16.8125</v>
      </c>
      <c r="F138" s="34">
        <f t="shared" si="11"/>
        <v>3.3625000000000007</v>
      </c>
      <c r="G138" s="105">
        <f t="shared" si="12"/>
        <v>0.25</v>
      </c>
    </row>
    <row r="139" spans="1:7" s="20" customFormat="1" ht="12">
      <c r="A139" s="8" t="s">
        <v>493</v>
      </c>
      <c r="B139" s="13" t="s">
        <v>494</v>
      </c>
      <c r="C139" s="34">
        <v>11.21</v>
      </c>
      <c r="D139" s="34">
        <v>13.45</v>
      </c>
      <c r="E139" s="84">
        <f t="shared" si="10"/>
        <v>16.8125</v>
      </c>
      <c r="F139" s="34">
        <f t="shared" si="11"/>
        <v>3.3625000000000007</v>
      </c>
      <c r="G139" s="105">
        <f t="shared" si="12"/>
        <v>0.25</v>
      </c>
    </row>
    <row r="140" spans="1:7" s="20" customFormat="1" ht="12">
      <c r="A140" s="8" t="s">
        <v>495</v>
      </c>
      <c r="B140" s="13" t="s">
        <v>496</v>
      </c>
      <c r="C140" s="34">
        <v>11.21</v>
      </c>
      <c r="D140" s="34">
        <v>13.45</v>
      </c>
      <c r="E140" s="84">
        <f t="shared" si="10"/>
        <v>16.8125</v>
      </c>
      <c r="F140" s="34">
        <f t="shared" si="11"/>
        <v>3.3625000000000007</v>
      </c>
      <c r="G140" s="105">
        <f t="shared" si="12"/>
        <v>0.25</v>
      </c>
    </row>
    <row r="141" spans="1:7" s="20" customFormat="1" ht="12">
      <c r="A141" s="8" t="s">
        <v>497</v>
      </c>
      <c r="B141" s="13" t="s">
        <v>498</v>
      </c>
      <c r="C141" s="34">
        <v>11.21</v>
      </c>
      <c r="D141" s="34">
        <v>13.45</v>
      </c>
      <c r="E141" s="84">
        <f t="shared" si="10"/>
        <v>16.8125</v>
      </c>
      <c r="F141" s="34">
        <f t="shared" si="11"/>
        <v>3.3625000000000007</v>
      </c>
      <c r="G141" s="105">
        <f t="shared" si="12"/>
        <v>0.25</v>
      </c>
    </row>
    <row r="142" spans="1:7" s="20" customFormat="1" ht="12">
      <c r="A142" s="8" t="s">
        <v>499</v>
      </c>
      <c r="B142" s="13" t="s">
        <v>500</v>
      </c>
      <c r="C142" s="34">
        <v>11.21</v>
      </c>
      <c r="D142" s="34">
        <v>13.45</v>
      </c>
      <c r="E142" s="84">
        <f t="shared" si="10"/>
        <v>16.8125</v>
      </c>
      <c r="F142" s="34">
        <f t="shared" si="11"/>
        <v>3.3625000000000007</v>
      </c>
      <c r="G142" s="105">
        <f t="shared" si="12"/>
        <v>0.25</v>
      </c>
    </row>
    <row r="143" spans="1:7" s="20" customFormat="1" ht="12">
      <c r="A143" s="8" t="s">
        <v>501</v>
      </c>
      <c r="B143" s="13" t="s">
        <v>502</v>
      </c>
      <c r="C143" s="34">
        <v>11.21</v>
      </c>
      <c r="D143" s="34">
        <v>13.45</v>
      </c>
      <c r="E143" s="84">
        <f t="shared" si="10"/>
        <v>16.8125</v>
      </c>
      <c r="F143" s="34">
        <f t="shared" si="11"/>
        <v>3.3625000000000007</v>
      </c>
      <c r="G143" s="105">
        <f t="shared" si="12"/>
        <v>0.25</v>
      </c>
    </row>
    <row r="144" spans="1:7" s="20" customFormat="1" ht="12">
      <c r="A144" s="8" t="s">
        <v>503</v>
      </c>
      <c r="B144" s="13" t="s">
        <v>504</v>
      </c>
      <c r="C144" s="34">
        <v>11.21</v>
      </c>
      <c r="D144" s="34">
        <v>13.45</v>
      </c>
      <c r="E144" s="84">
        <f t="shared" si="10"/>
        <v>16.8125</v>
      </c>
      <c r="F144" s="34">
        <f t="shared" si="11"/>
        <v>3.3625000000000007</v>
      </c>
      <c r="G144" s="105">
        <f t="shared" si="12"/>
        <v>0.25</v>
      </c>
    </row>
    <row r="145" spans="1:7" s="20" customFormat="1" ht="12">
      <c r="A145" s="8" t="s">
        <v>505</v>
      </c>
      <c r="B145" s="13" t="s">
        <v>506</v>
      </c>
      <c r="C145" s="34">
        <v>11.21</v>
      </c>
      <c r="D145" s="34">
        <v>13.45</v>
      </c>
      <c r="E145" s="84">
        <f t="shared" si="10"/>
        <v>16.8125</v>
      </c>
      <c r="F145" s="34">
        <f t="shared" si="11"/>
        <v>3.3625000000000007</v>
      </c>
      <c r="G145" s="105">
        <f t="shared" si="12"/>
        <v>0.25</v>
      </c>
    </row>
    <row r="146" spans="1:7" s="20" customFormat="1" ht="12">
      <c r="A146" s="8" t="s">
        <v>507</v>
      </c>
      <c r="B146" s="13" t="s">
        <v>508</v>
      </c>
      <c r="C146" s="34">
        <v>11.21</v>
      </c>
      <c r="D146" s="34">
        <v>13.45</v>
      </c>
      <c r="E146" s="84">
        <f t="shared" si="10"/>
        <v>16.8125</v>
      </c>
      <c r="F146" s="34">
        <f t="shared" si="11"/>
        <v>3.3625000000000007</v>
      </c>
      <c r="G146" s="105">
        <f t="shared" si="12"/>
        <v>0.25</v>
      </c>
    </row>
    <row r="147" spans="1:7" s="20" customFormat="1" ht="12">
      <c r="A147" s="8" t="s">
        <v>509</v>
      </c>
      <c r="B147" s="13" t="s">
        <v>510</v>
      </c>
      <c r="C147" s="34">
        <v>11.21</v>
      </c>
      <c r="D147" s="34">
        <v>13.45</v>
      </c>
      <c r="E147" s="84">
        <f t="shared" si="10"/>
        <v>16.8125</v>
      </c>
      <c r="F147" s="34">
        <f t="shared" si="11"/>
        <v>3.3625000000000007</v>
      </c>
      <c r="G147" s="105">
        <f t="shared" si="12"/>
        <v>0.25</v>
      </c>
    </row>
    <row r="148" spans="1:7" s="20" customFormat="1" ht="12">
      <c r="A148" s="8" t="s">
        <v>511</v>
      </c>
      <c r="B148" s="13" t="s">
        <v>512</v>
      </c>
      <c r="C148" s="34">
        <v>11.21</v>
      </c>
      <c r="D148" s="34">
        <v>13.45</v>
      </c>
      <c r="E148" s="84">
        <f t="shared" si="10"/>
        <v>16.8125</v>
      </c>
      <c r="F148" s="34">
        <f t="shared" si="11"/>
        <v>3.3625000000000007</v>
      </c>
      <c r="G148" s="105">
        <f t="shared" si="12"/>
        <v>0.25</v>
      </c>
    </row>
    <row r="149" spans="1:7" s="20" customFormat="1" ht="12">
      <c r="A149" s="8" t="s">
        <v>513</v>
      </c>
      <c r="B149" s="13" t="s">
        <v>514</v>
      </c>
      <c r="C149" s="34">
        <v>11.21</v>
      </c>
      <c r="D149" s="34">
        <v>13.45</v>
      </c>
      <c r="E149" s="84">
        <f t="shared" si="10"/>
        <v>16.8125</v>
      </c>
      <c r="F149" s="34">
        <f t="shared" si="11"/>
        <v>3.3625000000000007</v>
      </c>
      <c r="G149" s="105">
        <f t="shared" si="12"/>
        <v>0.25</v>
      </c>
    </row>
    <row r="150" spans="1:7" s="20" customFormat="1" ht="12">
      <c r="A150" s="8" t="s">
        <v>515</v>
      </c>
      <c r="B150" s="13" t="s">
        <v>516</v>
      </c>
      <c r="C150" s="34">
        <v>11.21</v>
      </c>
      <c r="D150" s="34">
        <v>13.45</v>
      </c>
      <c r="E150" s="84">
        <f t="shared" si="10"/>
        <v>16.8125</v>
      </c>
      <c r="F150" s="34">
        <f t="shared" si="11"/>
        <v>3.3625000000000007</v>
      </c>
      <c r="G150" s="105">
        <f t="shared" si="12"/>
        <v>0.25</v>
      </c>
    </row>
    <row r="151" spans="1:7" s="20" customFormat="1" ht="12">
      <c r="A151" s="8" t="s">
        <v>517</v>
      </c>
      <c r="B151" s="13" t="s">
        <v>518</v>
      </c>
      <c r="C151" s="34">
        <v>11.21</v>
      </c>
      <c r="D151" s="34">
        <v>13.45</v>
      </c>
      <c r="E151" s="84">
        <f t="shared" si="10"/>
        <v>16.8125</v>
      </c>
      <c r="F151" s="34">
        <f t="shared" si="11"/>
        <v>3.3625000000000007</v>
      </c>
      <c r="G151" s="105">
        <f t="shared" si="12"/>
        <v>0.25</v>
      </c>
    </row>
    <row r="152" spans="1:7" s="20" customFormat="1" ht="12">
      <c r="A152" s="8" t="s">
        <v>519</v>
      </c>
      <c r="B152" s="13" t="s">
        <v>520</v>
      </c>
      <c r="C152" s="34">
        <v>11.21</v>
      </c>
      <c r="D152" s="34">
        <v>13.45</v>
      </c>
      <c r="E152" s="84">
        <f t="shared" si="10"/>
        <v>16.8125</v>
      </c>
      <c r="F152" s="34">
        <f t="shared" si="11"/>
        <v>3.3625000000000007</v>
      </c>
      <c r="G152" s="105">
        <f t="shared" si="12"/>
        <v>0.25</v>
      </c>
    </row>
    <row r="153" spans="1:7" s="20" customFormat="1" ht="12">
      <c r="A153" s="8" t="s">
        <v>521</v>
      </c>
      <c r="B153" s="13" t="s">
        <v>522</v>
      </c>
      <c r="C153" s="34">
        <v>11.21</v>
      </c>
      <c r="D153" s="34">
        <v>13.45</v>
      </c>
      <c r="E153" s="84">
        <f t="shared" si="10"/>
        <v>16.8125</v>
      </c>
      <c r="F153" s="34">
        <f t="shared" si="11"/>
        <v>3.3625000000000007</v>
      </c>
      <c r="G153" s="105">
        <f t="shared" si="12"/>
        <v>0.25</v>
      </c>
    </row>
    <row r="154" spans="1:7" s="20" customFormat="1" ht="12">
      <c r="A154" s="8" t="s">
        <v>523</v>
      </c>
      <c r="B154" s="13" t="s">
        <v>524</v>
      </c>
      <c r="C154" s="34">
        <v>11.21</v>
      </c>
      <c r="D154" s="34">
        <v>13.45</v>
      </c>
      <c r="E154" s="84">
        <f t="shared" si="10"/>
        <v>16.8125</v>
      </c>
      <c r="F154" s="34">
        <f t="shared" si="11"/>
        <v>3.3625000000000007</v>
      </c>
      <c r="G154" s="105">
        <f t="shared" si="12"/>
        <v>0.25</v>
      </c>
    </row>
    <row r="155" spans="1:7" s="20" customFormat="1" ht="12">
      <c r="A155" s="8" t="s">
        <v>525</v>
      </c>
      <c r="B155" s="13" t="s">
        <v>526</v>
      </c>
      <c r="C155" s="34">
        <v>11.21</v>
      </c>
      <c r="D155" s="34">
        <v>13.45</v>
      </c>
      <c r="E155" s="84">
        <f t="shared" si="10"/>
        <v>16.8125</v>
      </c>
      <c r="F155" s="34">
        <f t="shared" si="11"/>
        <v>3.3625000000000007</v>
      </c>
      <c r="G155" s="105">
        <f t="shared" si="12"/>
        <v>0.25</v>
      </c>
    </row>
    <row r="156" spans="1:7" s="20" customFormat="1" ht="12">
      <c r="A156" s="8" t="s">
        <v>527</v>
      </c>
      <c r="B156" s="13" t="s">
        <v>528</v>
      </c>
      <c r="C156" s="34">
        <v>11.21</v>
      </c>
      <c r="D156" s="34">
        <v>13.45</v>
      </c>
      <c r="E156" s="84">
        <f t="shared" si="10"/>
        <v>16.8125</v>
      </c>
      <c r="F156" s="34">
        <f t="shared" si="11"/>
        <v>3.3625000000000007</v>
      </c>
      <c r="G156" s="105">
        <f t="shared" si="12"/>
        <v>0.25</v>
      </c>
    </row>
    <row r="157" spans="1:7" s="20" customFormat="1" ht="12">
      <c r="A157" s="8" t="s">
        <v>529</v>
      </c>
      <c r="B157" s="13" t="s">
        <v>530</v>
      </c>
      <c r="C157" s="34">
        <v>11.21</v>
      </c>
      <c r="D157" s="34">
        <v>13.45</v>
      </c>
      <c r="E157" s="84">
        <f t="shared" si="10"/>
        <v>16.8125</v>
      </c>
      <c r="F157" s="34">
        <f t="shared" si="11"/>
        <v>3.3625000000000007</v>
      </c>
      <c r="G157" s="105">
        <f t="shared" si="12"/>
        <v>0.25</v>
      </c>
    </row>
    <row r="158" spans="1:7" s="20" customFormat="1" ht="12">
      <c r="A158" s="8" t="s">
        <v>531</v>
      </c>
      <c r="B158" s="13" t="s">
        <v>532</v>
      </c>
      <c r="C158" s="34">
        <v>11.21</v>
      </c>
      <c r="D158" s="34">
        <v>13.45</v>
      </c>
      <c r="E158" s="84">
        <f t="shared" si="10"/>
        <v>16.8125</v>
      </c>
      <c r="F158" s="34">
        <f t="shared" si="11"/>
        <v>3.3625000000000007</v>
      </c>
      <c r="G158" s="105">
        <f t="shared" si="12"/>
        <v>0.25</v>
      </c>
    </row>
    <row r="159" spans="1:7" s="20" customFormat="1" ht="12">
      <c r="A159" s="8" t="s">
        <v>533</v>
      </c>
      <c r="B159" s="13" t="s">
        <v>534</v>
      </c>
      <c r="C159" s="34">
        <v>11.21</v>
      </c>
      <c r="D159" s="34">
        <v>13.45</v>
      </c>
      <c r="E159" s="84">
        <f t="shared" si="10"/>
        <v>16.8125</v>
      </c>
      <c r="F159" s="34">
        <f t="shared" si="11"/>
        <v>3.3625000000000007</v>
      </c>
      <c r="G159" s="105">
        <f t="shared" si="12"/>
        <v>0.25</v>
      </c>
    </row>
    <row r="160" spans="1:7" s="20" customFormat="1" ht="12">
      <c r="A160" s="8" t="s">
        <v>535</v>
      </c>
      <c r="B160" s="13" t="s">
        <v>536</v>
      </c>
      <c r="C160" s="34">
        <v>18.29</v>
      </c>
      <c r="D160" s="34">
        <v>21.95</v>
      </c>
      <c r="E160" s="84">
        <f t="shared" si="10"/>
        <v>27.4375</v>
      </c>
      <c r="F160" s="34">
        <f t="shared" si="11"/>
        <v>5.4875000000000007</v>
      </c>
      <c r="G160" s="105">
        <f t="shared" si="12"/>
        <v>0.25</v>
      </c>
    </row>
    <row r="161" spans="1:7" s="20" customFormat="1" ht="12">
      <c r="A161" s="8" t="s">
        <v>537</v>
      </c>
      <c r="B161" s="13" t="s">
        <v>538</v>
      </c>
      <c r="C161" s="34">
        <v>18.29</v>
      </c>
      <c r="D161" s="34">
        <v>21.95</v>
      </c>
      <c r="E161" s="84">
        <f t="shared" si="10"/>
        <v>27.4375</v>
      </c>
      <c r="F161" s="34">
        <f t="shared" si="11"/>
        <v>5.4875000000000007</v>
      </c>
      <c r="G161" s="105">
        <f t="shared" si="12"/>
        <v>0.25</v>
      </c>
    </row>
    <row r="162" spans="1:7" s="20" customFormat="1" ht="12">
      <c r="A162" s="8" t="s">
        <v>539</v>
      </c>
      <c r="B162" s="13" t="s">
        <v>540</v>
      </c>
      <c r="C162" s="34">
        <v>18.29</v>
      </c>
      <c r="D162" s="34">
        <v>21.95</v>
      </c>
      <c r="E162" s="84">
        <f t="shared" si="10"/>
        <v>27.4375</v>
      </c>
      <c r="F162" s="34">
        <f t="shared" si="11"/>
        <v>5.4875000000000007</v>
      </c>
      <c r="G162" s="105">
        <f t="shared" si="12"/>
        <v>0.25</v>
      </c>
    </row>
    <row r="163" spans="1:7" s="20" customFormat="1" ht="12">
      <c r="A163" s="8" t="s">
        <v>541</v>
      </c>
      <c r="B163" s="13" t="s">
        <v>542</v>
      </c>
      <c r="C163" s="34">
        <v>18.29</v>
      </c>
      <c r="D163" s="34">
        <v>21.95</v>
      </c>
      <c r="E163" s="84">
        <f t="shared" si="10"/>
        <v>27.4375</v>
      </c>
      <c r="F163" s="34">
        <f t="shared" si="11"/>
        <v>5.4875000000000007</v>
      </c>
      <c r="G163" s="105">
        <f t="shared" si="12"/>
        <v>0.25</v>
      </c>
    </row>
    <row r="164" spans="1:7" s="20" customFormat="1" ht="12">
      <c r="A164" s="8" t="s">
        <v>543</v>
      </c>
      <c r="B164" s="13" t="s">
        <v>544</v>
      </c>
      <c r="C164" s="34">
        <v>18.29</v>
      </c>
      <c r="D164" s="34">
        <v>21.95</v>
      </c>
      <c r="E164" s="84">
        <f t="shared" si="10"/>
        <v>27.4375</v>
      </c>
      <c r="F164" s="34">
        <f t="shared" si="11"/>
        <v>5.4875000000000007</v>
      </c>
      <c r="G164" s="105">
        <f t="shared" si="12"/>
        <v>0.25</v>
      </c>
    </row>
    <row r="165" spans="1:7" s="20" customFormat="1" ht="12">
      <c r="A165" s="8" t="s">
        <v>545</v>
      </c>
      <c r="B165" s="13" t="s">
        <v>546</v>
      </c>
      <c r="C165" s="34">
        <v>18.29</v>
      </c>
      <c r="D165" s="34">
        <v>21.95</v>
      </c>
      <c r="E165" s="84">
        <f t="shared" si="10"/>
        <v>27.4375</v>
      </c>
      <c r="F165" s="34">
        <f t="shared" si="11"/>
        <v>5.4875000000000007</v>
      </c>
      <c r="G165" s="105">
        <f t="shared" si="12"/>
        <v>0.25</v>
      </c>
    </row>
    <row r="166" spans="1:7" s="20" customFormat="1" ht="12">
      <c r="A166" s="8" t="s">
        <v>547</v>
      </c>
      <c r="B166" s="13" t="s">
        <v>548</v>
      </c>
      <c r="C166" s="34">
        <v>18.29</v>
      </c>
      <c r="D166" s="34">
        <v>21.95</v>
      </c>
      <c r="E166" s="84">
        <f t="shared" si="10"/>
        <v>27.4375</v>
      </c>
      <c r="F166" s="34">
        <f t="shared" si="11"/>
        <v>5.4875000000000007</v>
      </c>
      <c r="G166" s="105">
        <f t="shared" si="12"/>
        <v>0.25</v>
      </c>
    </row>
    <row r="167" spans="1:7" s="20" customFormat="1" ht="12">
      <c r="A167" s="8" t="s">
        <v>549</v>
      </c>
      <c r="B167" s="13" t="s">
        <v>550</v>
      </c>
      <c r="C167" s="34">
        <v>28.91</v>
      </c>
      <c r="D167" s="34">
        <v>34.69</v>
      </c>
      <c r="E167" s="84">
        <f t="shared" si="10"/>
        <v>43.362499999999997</v>
      </c>
      <c r="F167" s="34">
        <f t="shared" si="11"/>
        <v>8.6724999999999994</v>
      </c>
      <c r="G167" s="105">
        <f t="shared" si="12"/>
        <v>0.25</v>
      </c>
    </row>
    <row r="168" spans="1:7" s="20" customFormat="1" ht="12">
      <c r="A168" s="8" t="s">
        <v>551</v>
      </c>
      <c r="B168" s="13" t="s">
        <v>552</v>
      </c>
      <c r="C168" s="34">
        <v>28.91</v>
      </c>
      <c r="D168" s="34">
        <v>34.69</v>
      </c>
      <c r="E168" s="84">
        <f t="shared" si="10"/>
        <v>43.362499999999997</v>
      </c>
      <c r="F168" s="34">
        <f t="shared" si="11"/>
        <v>8.6724999999999994</v>
      </c>
      <c r="G168" s="105">
        <f t="shared" si="12"/>
        <v>0.25</v>
      </c>
    </row>
    <row r="169" spans="1:7" s="20" customFormat="1" ht="12">
      <c r="A169" s="8" t="s">
        <v>553</v>
      </c>
      <c r="B169" s="13" t="s">
        <v>554</v>
      </c>
      <c r="C169" s="34">
        <v>28.91</v>
      </c>
      <c r="D169" s="34">
        <v>34.69</v>
      </c>
      <c r="E169" s="84">
        <f t="shared" si="10"/>
        <v>43.362499999999997</v>
      </c>
      <c r="F169" s="34">
        <f t="shared" si="11"/>
        <v>8.6724999999999994</v>
      </c>
      <c r="G169" s="105">
        <f t="shared" si="12"/>
        <v>0.25</v>
      </c>
    </row>
    <row r="170" spans="1:7" s="20" customFormat="1" ht="12">
      <c r="A170" s="8" t="s">
        <v>555</v>
      </c>
      <c r="B170" s="13" t="s">
        <v>556</v>
      </c>
      <c r="C170" s="34">
        <v>28.91</v>
      </c>
      <c r="D170" s="34">
        <v>34.69</v>
      </c>
      <c r="E170" s="84">
        <f t="shared" si="10"/>
        <v>43.362499999999997</v>
      </c>
      <c r="F170" s="34">
        <f t="shared" si="11"/>
        <v>8.6724999999999994</v>
      </c>
      <c r="G170" s="105">
        <f t="shared" si="12"/>
        <v>0.25</v>
      </c>
    </row>
    <row r="171" spans="1:7" s="20" customFormat="1" ht="12">
      <c r="A171" s="8" t="s">
        <v>557</v>
      </c>
      <c r="B171" s="13" t="s">
        <v>558</v>
      </c>
      <c r="C171" s="34">
        <v>106.2</v>
      </c>
      <c r="D171" s="34">
        <v>122.13</v>
      </c>
      <c r="E171" s="84">
        <f t="shared" si="10"/>
        <v>152.66249999999999</v>
      </c>
      <c r="F171" s="34">
        <f t="shared" si="11"/>
        <v>30.532499999999999</v>
      </c>
      <c r="G171" s="105">
        <f t="shared" si="12"/>
        <v>0.25</v>
      </c>
    </row>
    <row r="172" spans="1:7" s="20" customFormat="1" ht="12.75" customHeight="1">
      <c r="A172" s="8" t="s">
        <v>559</v>
      </c>
      <c r="B172" s="13" t="s">
        <v>560</v>
      </c>
      <c r="C172" s="34">
        <v>289.10000000000002</v>
      </c>
      <c r="D172" s="34">
        <v>332.47</v>
      </c>
      <c r="E172" s="84">
        <f t="shared" si="10"/>
        <v>415.58750000000003</v>
      </c>
      <c r="F172" s="34">
        <f t="shared" si="11"/>
        <v>83.117500000000007</v>
      </c>
      <c r="G172" s="105">
        <f t="shared" si="12"/>
        <v>0.25</v>
      </c>
    </row>
    <row r="173" spans="1:7" s="20" customFormat="1" ht="12">
      <c r="A173" s="8" t="s">
        <v>561</v>
      </c>
      <c r="B173" s="13" t="s">
        <v>562</v>
      </c>
      <c r="C173" s="34">
        <v>47.2</v>
      </c>
      <c r="D173" s="34">
        <v>56.64</v>
      </c>
      <c r="E173" s="84">
        <f t="shared" si="10"/>
        <v>70.8</v>
      </c>
      <c r="F173" s="34">
        <f t="shared" si="11"/>
        <v>14.159999999999997</v>
      </c>
      <c r="G173" s="105">
        <f t="shared" si="12"/>
        <v>0.25</v>
      </c>
    </row>
    <row r="174" spans="1:7" s="20" customFormat="1" ht="12">
      <c r="A174" s="8" t="s">
        <v>563</v>
      </c>
      <c r="B174" s="13" t="s">
        <v>161</v>
      </c>
      <c r="C174" s="34">
        <v>23.6</v>
      </c>
      <c r="D174" s="34">
        <v>28.32</v>
      </c>
      <c r="E174" s="84">
        <f t="shared" si="10"/>
        <v>35.4</v>
      </c>
      <c r="F174" s="34">
        <f t="shared" si="11"/>
        <v>7.0799999999999983</v>
      </c>
      <c r="G174" s="105">
        <f t="shared" si="12"/>
        <v>0.25</v>
      </c>
    </row>
    <row r="175" spans="1:7" s="20" customFormat="1" ht="12">
      <c r="A175" s="8" t="s">
        <v>564</v>
      </c>
      <c r="B175" s="13" t="s">
        <v>565</v>
      </c>
      <c r="C175" s="34">
        <v>28.91</v>
      </c>
      <c r="D175" s="34">
        <v>34.69</v>
      </c>
      <c r="E175" s="84">
        <f t="shared" si="10"/>
        <v>43.362499999999997</v>
      </c>
      <c r="F175" s="34">
        <f t="shared" si="11"/>
        <v>8.6724999999999994</v>
      </c>
      <c r="G175" s="105">
        <f t="shared" si="12"/>
        <v>0.25</v>
      </c>
    </row>
    <row r="176" spans="1:7" s="20" customFormat="1" ht="12">
      <c r="A176" s="8" t="s">
        <v>566</v>
      </c>
      <c r="B176" s="13" t="s">
        <v>567</v>
      </c>
      <c r="C176" s="34">
        <v>28.91</v>
      </c>
      <c r="D176" s="34">
        <v>34.69</v>
      </c>
      <c r="E176" s="84">
        <f t="shared" si="10"/>
        <v>43.362499999999997</v>
      </c>
      <c r="F176" s="34">
        <f t="shared" si="11"/>
        <v>8.6724999999999994</v>
      </c>
      <c r="G176" s="105">
        <f t="shared" si="12"/>
        <v>0.25</v>
      </c>
    </row>
    <row r="177" spans="1:13" s="20" customFormat="1" ht="12">
      <c r="A177" s="8" t="s">
        <v>568</v>
      </c>
      <c r="B177" s="13" t="s">
        <v>569</v>
      </c>
      <c r="C177" s="34">
        <v>28.91</v>
      </c>
      <c r="D177" s="34">
        <v>34.69</v>
      </c>
      <c r="E177" s="84">
        <f t="shared" si="10"/>
        <v>43.362499999999997</v>
      </c>
      <c r="F177" s="34">
        <f t="shared" si="11"/>
        <v>8.6724999999999994</v>
      </c>
      <c r="G177" s="105">
        <f t="shared" si="12"/>
        <v>0.25</v>
      </c>
    </row>
    <row r="178" spans="1:13" s="20" customFormat="1" ht="12">
      <c r="A178" s="8" t="s">
        <v>570</v>
      </c>
      <c r="B178" s="13" t="s">
        <v>571</v>
      </c>
      <c r="C178" s="34">
        <v>18.29</v>
      </c>
      <c r="D178" s="34">
        <v>21.95</v>
      </c>
      <c r="E178" s="84">
        <f t="shared" si="10"/>
        <v>27.4375</v>
      </c>
      <c r="F178" s="34">
        <f t="shared" si="11"/>
        <v>5.4875000000000007</v>
      </c>
      <c r="G178" s="105">
        <f t="shared" si="12"/>
        <v>0.25</v>
      </c>
    </row>
    <row r="179" spans="1:13" s="20" customFormat="1" ht="12">
      <c r="A179" s="8" t="s">
        <v>572</v>
      </c>
      <c r="B179" s="13" t="s">
        <v>573</v>
      </c>
      <c r="C179" s="34">
        <v>590</v>
      </c>
      <c r="D179" s="34">
        <v>708</v>
      </c>
      <c r="E179" s="84">
        <f t="shared" si="10"/>
        <v>885</v>
      </c>
      <c r="F179" s="34">
        <f t="shared" si="11"/>
        <v>177</v>
      </c>
      <c r="G179" s="105">
        <f t="shared" si="12"/>
        <v>0.25</v>
      </c>
    </row>
    <row r="180" spans="1:13" s="20" customFormat="1" ht="12">
      <c r="A180" s="8" t="s">
        <v>574</v>
      </c>
      <c r="B180" s="13" t="s">
        <v>575</v>
      </c>
      <c r="C180" s="34">
        <v>354</v>
      </c>
      <c r="D180" s="34">
        <v>424.8</v>
      </c>
      <c r="E180" s="84">
        <f t="shared" si="10"/>
        <v>531</v>
      </c>
      <c r="F180" s="34">
        <f t="shared" si="11"/>
        <v>106.19999999999999</v>
      </c>
      <c r="G180" s="105">
        <f t="shared" si="12"/>
        <v>0.25</v>
      </c>
    </row>
    <row r="181" spans="1:13" s="23" customFormat="1" ht="21.75" customHeight="1">
      <c r="A181" s="6" t="s">
        <v>576</v>
      </c>
      <c r="B181" s="11" t="s">
        <v>577</v>
      </c>
      <c r="C181" s="35"/>
      <c r="D181" s="35"/>
      <c r="E181" s="84"/>
      <c r="F181" s="34"/>
      <c r="G181" s="105"/>
    </row>
    <row r="182" spans="1:13" s="20" customFormat="1" ht="12">
      <c r="A182" s="8" t="s">
        <v>578</v>
      </c>
      <c r="B182" s="13" t="s">
        <v>579</v>
      </c>
      <c r="C182" s="34">
        <v>23.6</v>
      </c>
      <c r="D182" s="34">
        <v>28.32</v>
      </c>
      <c r="E182" s="84">
        <f t="shared" ref="E182:E214" si="13">D182*1.25</f>
        <v>35.4</v>
      </c>
      <c r="F182" s="34">
        <f t="shared" si="11"/>
        <v>7.0799999999999983</v>
      </c>
      <c r="G182" s="105">
        <f t="shared" si="12"/>
        <v>0.25</v>
      </c>
    </row>
    <row r="183" spans="1:13" s="20" customFormat="1" ht="12">
      <c r="A183" s="8" t="s">
        <v>580</v>
      </c>
      <c r="B183" s="13" t="s">
        <v>581</v>
      </c>
      <c r="C183" s="34">
        <v>23.6</v>
      </c>
      <c r="D183" s="34">
        <v>28.32</v>
      </c>
      <c r="E183" s="84">
        <f t="shared" si="13"/>
        <v>35.4</v>
      </c>
      <c r="F183" s="34">
        <f t="shared" si="11"/>
        <v>7.0799999999999983</v>
      </c>
      <c r="G183" s="105">
        <f t="shared" si="12"/>
        <v>0.25</v>
      </c>
    </row>
    <row r="184" spans="1:13" s="20" customFormat="1" ht="12">
      <c r="A184" s="8" t="s">
        <v>582</v>
      </c>
      <c r="B184" s="13" t="s">
        <v>583</v>
      </c>
      <c r="C184" s="34">
        <v>23.6</v>
      </c>
      <c r="D184" s="34">
        <v>28.32</v>
      </c>
      <c r="E184" s="84">
        <f t="shared" si="13"/>
        <v>35.4</v>
      </c>
      <c r="F184" s="34">
        <f t="shared" si="11"/>
        <v>7.0799999999999983</v>
      </c>
      <c r="G184" s="105">
        <f t="shared" si="12"/>
        <v>0.25</v>
      </c>
    </row>
    <row r="185" spans="1:13" s="20" customFormat="1" ht="12">
      <c r="A185" s="8" t="s">
        <v>584</v>
      </c>
      <c r="B185" s="13" t="s">
        <v>585</v>
      </c>
      <c r="C185" s="34">
        <v>23.6</v>
      </c>
      <c r="D185" s="34">
        <v>28.32</v>
      </c>
      <c r="E185" s="84">
        <f t="shared" si="13"/>
        <v>35.4</v>
      </c>
      <c r="F185" s="34">
        <f t="shared" si="11"/>
        <v>7.0799999999999983</v>
      </c>
      <c r="G185" s="105">
        <f t="shared" si="12"/>
        <v>0.25</v>
      </c>
    </row>
    <row r="186" spans="1:13" s="20" customFormat="1" ht="12">
      <c r="A186" s="8" t="s">
        <v>586</v>
      </c>
      <c r="B186" s="13" t="s">
        <v>587</v>
      </c>
      <c r="C186" s="34">
        <v>23.6</v>
      </c>
      <c r="D186" s="34">
        <v>28.32</v>
      </c>
      <c r="E186" s="84">
        <f t="shared" si="13"/>
        <v>35.4</v>
      </c>
      <c r="F186" s="34">
        <f t="shared" si="11"/>
        <v>7.0799999999999983</v>
      </c>
      <c r="G186" s="105">
        <f t="shared" si="12"/>
        <v>0.25</v>
      </c>
      <c r="M186" s="20" t="s">
        <v>588</v>
      </c>
    </row>
    <row r="187" spans="1:13" s="20" customFormat="1" ht="12">
      <c r="A187" s="8" t="s">
        <v>589</v>
      </c>
      <c r="B187" s="13" t="s">
        <v>590</v>
      </c>
      <c r="C187" s="34">
        <v>23.6</v>
      </c>
      <c r="D187" s="34">
        <v>28.32</v>
      </c>
      <c r="E187" s="84">
        <f t="shared" si="13"/>
        <v>35.4</v>
      </c>
      <c r="F187" s="34">
        <f t="shared" si="11"/>
        <v>7.0799999999999983</v>
      </c>
      <c r="G187" s="105">
        <f t="shared" si="12"/>
        <v>0.25</v>
      </c>
    </row>
    <row r="188" spans="1:13" s="20" customFormat="1" ht="12">
      <c r="A188" s="8" t="s">
        <v>591</v>
      </c>
      <c r="B188" s="13" t="s">
        <v>592</v>
      </c>
      <c r="C188" s="34">
        <v>23.6</v>
      </c>
      <c r="D188" s="34">
        <v>28.32</v>
      </c>
      <c r="E188" s="84">
        <f t="shared" si="13"/>
        <v>35.4</v>
      </c>
      <c r="F188" s="34">
        <f t="shared" si="11"/>
        <v>7.0799999999999983</v>
      </c>
      <c r="G188" s="105">
        <f t="shared" si="12"/>
        <v>0.25</v>
      </c>
    </row>
    <row r="189" spans="1:13" s="20" customFormat="1" ht="12">
      <c r="A189" s="8" t="s">
        <v>593</v>
      </c>
      <c r="B189" s="13" t="s">
        <v>594</v>
      </c>
      <c r="C189" s="34">
        <v>23.6</v>
      </c>
      <c r="D189" s="34">
        <v>28.32</v>
      </c>
      <c r="E189" s="84">
        <f t="shared" si="13"/>
        <v>35.4</v>
      </c>
      <c r="F189" s="34">
        <f t="shared" si="11"/>
        <v>7.0799999999999983</v>
      </c>
      <c r="G189" s="105">
        <f t="shared" si="12"/>
        <v>0.25</v>
      </c>
    </row>
    <row r="190" spans="1:13" s="20" customFormat="1" ht="12">
      <c r="A190" s="8" t="s">
        <v>595</v>
      </c>
      <c r="B190" s="13" t="s">
        <v>596</v>
      </c>
      <c r="C190" s="34">
        <v>35.4</v>
      </c>
      <c r="D190" s="34">
        <v>42.48</v>
      </c>
      <c r="E190" s="84">
        <f t="shared" si="13"/>
        <v>53.099999999999994</v>
      </c>
      <c r="F190" s="34">
        <f t="shared" si="11"/>
        <v>10.619999999999997</v>
      </c>
      <c r="G190" s="105">
        <f t="shared" si="12"/>
        <v>0.25</v>
      </c>
    </row>
    <row r="191" spans="1:13" s="20" customFormat="1" ht="12">
      <c r="A191" s="8" t="s">
        <v>597</v>
      </c>
      <c r="B191" s="13" t="s">
        <v>598</v>
      </c>
      <c r="C191" s="34">
        <v>23.6</v>
      </c>
      <c r="D191" s="34">
        <v>28.32</v>
      </c>
      <c r="E191" s="84">
        <f t="shared" si="13"/>
        <v>35.4</v>
      </c>
      <c r="F191" s="34">
        <f t="shared" si="11"/>
        <v>7.0799999999999983</v>
      </c>
      <c r="G191" s="105">
        <f t="shared" si="12"/>
        <v>0.25</v>
      </c>
    </row>
    <row r="192" spans="1:13" s="20" customFormat="1" ht="12">
      <c r="A192" s="8" t="s">
        <v>599</v>
      </c>
      <c r="B192" s="13" t="s">
        <v>600</v>
      </c>
      <c r="C192" s="34">
        <v>23.6</v>
      </c>
      <c r="D192" s="34">
        <v>28.32</v>
      </c>
      <c r="E192" s="84">
        <f t="shared" si="13"/>
        <v>35.4</v>
      </c>
      <c r="F192" s="34">
        <f t="shared" si="11"/>
        <v>7.0799999999999983</v>
      </c>
      <c r="G192" s="105">
        <f t="shared" si="12"/>
        <v>0.25</v>
      </c>
    </row>
    <row r="193" spans="1:7" s="20" customFormat="1" ht="12">
      <c r="A193" s="8" t="s">
        <v>601</v>
      </c>
      <c r="B193" s="13" t="s">
        <v>602</v>
      </c>
      <c r="C193" s="34">
        <v>23.6</v>
      </c>
      <c r="D193" s="34">
        <v>28.32</v>
      </c>
      <c r="E193" s="84">
        <f t="shared" si="13"/>
        <v>35.4</v>
      </c>
      <c r="F193" s="34">
        <f t="shared" si="11"/>
        <v>7.0799999999999983</v>
      </c>
      <c r="G193" s="105">
        <f t="shared" si="12"/>
        <v>0.25</v>
      </c>
    </row>
    <row r="194" spans="1:7" s="20" customFormat="1" ht="12">
      <c r="A194" s="8" t="s">
        <v>603</v>
      </c>
      <c r="B194" s="13" t="s">
        <v>604</v>
      </c>
      <c r="C194" s="34">
        <v>23.6</v>
      </c>
      <c r="D194" s="34">
        <v>28.32</v>
      </c>
      <c r="E194" s="84">
        <f t="shared" si="13"/>
        <v>35.4</v>
      </c>
      <c r="F194" s="34">
        <f t="shared" si="11"/>
        <v>7.0799999999999983</v>
      </c>
      <c r="G194" s="105">
        <f t="shared" si="12"/>
        <v>0.25</v>
      </c>
    </row>
    <row r="195" spans="1:7" s="20" customFormat="1" ht="12">
      <c r="A195" s="8" t="s">
        <v>605</v>
      </c>
      <c r="B195" s="13" t="s">
        <v>606</v>
      </c>
      <c r="C195" s="34">
        <v>47.2</v>
      </c>
      <c r="D195" s="34">
        <v>56.64</v>
      </c>
      <c r="E195" s="84">
        <f t="shared" si="13"/>
        <v>70.8</v>
      </c>
      <c r="F195" s="34">
        <f t="shared" si="11"/>
        <v>14.159999999999997</v>
      </c>
      <c r="G195" s="105">
        <f t="shared" si="12"/>
        <v>0.25</v>
      </c>
    </row>
    <row r="196" spans="1:7" s="20" customFormat="1" ht="12">
      <c r="A196" s="8" t="s">
        <v>607</v>
      </c>
      <c r="B196" s="13" t="s">
        <v>608</v>
      </c>
      <c r="C196" s="34">
        <v>47.2</v>
      </c>
      <c r="D196" s="34">
        <v>56.64</v>
      </c>
      <c r="E196" s="84">
        <f t="shared" si="13"/>
        <v>70.8</v>
      </c>
      <c r="F196" s="34">
        <f t="shared" si="11"/>
        <v>14.159999999999997</v>
      </c>
      <c r="G196" s="105">
        <f t="shared" si="12"/>
        <v>0.25</v>
      </c>
    </row>
    <row r="197" spans="1:7" s="20" customFormat="1" ht="12">
      <c r="A197" s="8" t="s">
        <v>609</v>
      </c>
      <c r="B197" s="13" t="s">
        <v>610</v>
      </c>
      <c r="C197" s="34">
        <v>47.2</v>
      </c>
      <c r="D197" s="34">
        <v>56.64</v>
      </c>
      <c r="E197" s="84">
        <f t="shared" si="13"/>
        <v>70.8</v>
      </c>
      <c r="F197" s="34">
        <f t="shared" si="11"/>
        <v>14.159999999999997</v>
      </c>
      <c r="G197" s="105">
        <f t="shared" si="12"/>
        <v>0.25</v>
      </c>
    </row>
    <row r="198" spans="1:7" s="20" customFormat="1" ht="12">
      <c r="A198" s="8" t="s">
        <v>611</v>
      </c>
      <c r="B198" s="13" t="s">
        <v>612</v>
      </c>
      <c r="C198" s="34">
        <v>47.2</v>
      </c>
      <c r="D198" s="34">
        <v>56.64</v>
      </c>
      <c r="E198" s="84">
        <f t="shared" si="13"/>
        <v>70.8</v>
      </c>
      <c r="F198" s="34">
        <f t="shared" ref="F198:F247" si="14">E198-D198</f>
        <v>14.159999999999997</v>
      </c>
      <c r="G198" s="105">
        <f t="shared" ref="G198:G247" si="15">E198/D198-1</f>
        <v>0.25</v>
      </c>
    </row>
    <row r="199" spans="1:7" s="20" customFormat="1" ht="12">
      <c r="A199" s="8" t="s">
        <v>613</v>
      </c>
      <c r="B199" s="13" t="s">
        <v>614</v>
      </c>
      <c r="C199" s="34">
        <v>47.2</v>
      </c>
      <c r="D199" s="34">
        <v>56.64</v>
      </c>
      <c r="E199" s="84">
        <f t="shared" si="13"/>
        <v>70.8</v>
      </c>
      <c r="F199" s="34">
        <f t="shared" si="14"/>
        <v>14.159999999999997</v>
      </c>
      <c r="G199" s="105">
        <f t="shared" si="15"/>
        <v>0.25</v>
      </c>
    </row>
    <row r="200" spans="1:7" s="20" customFormat="1" ht="12">
      <c r="A200" s="8" t="s">
        <v>615</v>
      </c>
      <c r="B200" s="13" t="s">
        <v>616</v>
      </c>
      <c r="C200" s="34">
        <v>47.2</v>
      </c>
      <c r="D200" s="34">
        <v>56.64</v>
      </c>
      <c r="E200" s="84">
        <f t="shared" si="13"/>
        <v>70.8</v>
      </c>
      <c r="F200" s="34">
        <f t="shared" si="14"/>
        <v>14.159999999999997</v>
      </c>
      <c r="G200" s="105">
        <f t="shared" si="15"/>
        <v>0.25</v>
      </c>
    </row>
    <row r="201" spans="1:7" s="20" customFormat="1" ht="12">
      <c r="A201" s="8" t="s">
        <v>617</v>
      </c>
      <c r="B201" s="13" t="s">
        <v>618</v>
      </c>
      <c r="C201" s="34">
        <v>47.2</v>
      </c>
      <c r="D201" s="34">
        <v>56.64</v>
      </c>
      <c r="E201" s="84">
        <f t="shared" si="13"/>
        <v>70.8</v>
      </c>
      <c r="F201" s="34">
        <f t="shared" si="14"/>
        <v>14.159999999999997</v>
      </c>
      <c r="G201" s="105">
        <f t="shared" si="15"/>
        <v>0.25</v>
      </c>
    </row>
    <row r="202" spans="1:7" s="20" customFormat="1" ht="12">
      <c r="A202" s="8" t="s">
        <v>619</v>
      </c>
      <c r="B202" s="13" t="s">
        <v>620</v>
      </c>
      <c r="C202" s="34">
        <v>47.2</v>
      </c>
      <c r="D202" s="34">
        <v>56.64</v>
      </c>
      <c r="E202" s="84">
        <f t="shared" si="13"/>
        <v>70.8</v>
      </c>
      <c r="F202" s="34">
        <f t="shared" si="14"/>
        <v>14.159999999999997</v>
      </c>
      <c r="G202" s="105">
        <f t="shared" si="15"/>
        <v>0.25</v>
      </c>
    </row>
    <row r="203" spans="1:7" s="20" customFormat="1" ht="12">
      <c r="A203" s="8" t="s">
        <v>621</v>
      </c>
      <c r="B203" s="13" t="s">
        <v>622</v>
      </c>
      <c r="C203" s="34">
        <v>47.2</v>
      </c>
      <c r="D203" s="34">
        <v>56.64</v>
      </c>
      <c r="E203" s="84">
        <f t="shared" si="13"/>
        <v>70.8</v>
      </c>
      <c r="F203" s="34">
        <f t="shared" si="14"/>
        <v>14.159999999999997</v>
      </c>
      <c r="G203" s="105">
        <f t="shared" si="15"/>
        <v>0.25</v>
      </c>
    </row>
    <row r="204" spans="1:7" s="20" customFormat="1" ht="12">
      <c r="A204" s="8" t="s">
        <v>623</v>
      </c>
      <c r="B204" s="13" t="s">
        <v>624</v>
      </c>
      <c r="C204" s="34">
        <v>47.2</v>
      </c>
      <c r="D204" s="34">
        <v>56.64</v>
      </c>
      <c r="E204" s="84">
        <f t="shared" si="13"/>
        <v>70.8</v>
      </c>
      <c r="F204" s="34">
        <f t="shared" si="14"/>
        <v>14.159999999999997</v>
      </c>
      <c r="G204" s="105">
        <f t="shared" si="15"/>
        <v>0.25</v>
      </c>
    </row>
    <row r="205" spans="1:7" s="20" customFormat="1" ht="12">
      <c r="A205" s="8" t="s">
        <v>625</v>
      </c>
      <c r="B205" s="13" t="s">
        <v>626</v>
      </c>
      <c r="C205" s="34">
        <v>47.2</v>
      </c>
      <c r="D205" s="34">
        <v>56.64</v>
      </c>
      <c r="E205" s="84">
        <f t="shared" si="13"/>
        <v>70.8</v>
      </c>
      <c r="F205" s="34">
        <f t="shared" si="14"/>
        <v>14.159999999999997</v>
      </c>
      <c r="G205" s="105">
        <f t="shared" si="15"/>
        <v>0.25</v>
      </c>
    </row>
    <row r="206" spans="1:7" s="20" customFormat="1" ht="12">
      <c r="A206" s="8" t="s">
        <v>627</v>
      </c>
      <c r="B206" s="13" t="s">
        <v>628</v>
      </c>
      <c r="C206" s="34">
        <v>47.2</v>
      </c>
      <c r="D206" s="34">
        <v>56.64</v>
      </c>
      <c r="E206" s="84">
        <f t="shared" si="13"/>
        <v>70.8</v>
      </c>
      <c r="F206" s="34">
        <f t="shared" si="14"/>
        <v>14.159999999999997</v>
      </c>
      <c r="G206" s="105">
        <f t="shared" si="15"/>
        <v>0.25</v>
      </c>
    </row>
    <row r="207" spans="1:7" s="20" customFormat="1" ht="12">
      <c r="A207" s="8" t="s">
        <v>629</v>
      </c>
      <c r="B207" s="13" t="s">
        <v>630</v>
      </c>
      <c r="C207" s="34">
        <v>47.2</v>
      </c>
      <c r="D207" s="34">
        <v>56.64</v>
      </c>
      <c r="E207" s="84">
        <f t="shared" si="13"/>
        <v>70.8</v>
      </c>
      <c r="F207" s="34">
        <f t="shared" si="14"/>
        <v>14.159999999999997</v>
      </c>
      <c r="G207" s="105">
        <f t="shared" si="15"/>
        <v>0.25</v>
      </c>
    </row>
    <row r="208" spans="1:7" s="20" customFormat="1" ht="12">
      <c r="A208" s="8" t="s">
        <v>631</v>
      </c>
      <c r="B208" s="13" t="s">
        <v>632</v>
      </c>
      <c r="C208" s="34">
        <v>47.2</v>
      </c>
      <c r="D208" s="34">
        <v>56.64</v>
      </c>
      <c r="E208" s="84">
        <f t="shared" si="13"/>
        <v>70.8</v>
      </c>
      <c r="F208" s="34">
        <f t="shared" si="14"/>
        <v>14.159999999999997</v>
      </c>
      <c r="G208" s="105">
        <f t="shared" si="15"/>
        <v>0.25</v>
      </c>
    </row>
    <row r="209" spans="1:7" s="20" customFormat="1" ht="12">
      <c r="A209" s="8" t="s">
        <v>633</v>
      </c>
      <c r="B209" s="13" t="s">
        <v>634</v>
      </c>
      <c r="C209" s="34">
        <v>47.2</v>
      </c>
      <c r="D209" s="34">
        <v>56.64</v>
      </c>
      <c r="E209" s="84">
        <f t="shared" si="13"/>
        <v>70.8</v>
      </c>
      <c r="F209" s="34">
        <f t="shared" si="14"/>
        <v>14.159999999999997</v>
      </c>
      <c r="G209" s="105">
        <f t="shared" si="15"/>
        <v>0.25</v>
      </c>
    </row>
    <row r="210" spans="1:7" s="20" customFormat="1" ht="12">
      <c r="A210" s="8" t="s">
        <v>635</v>
      </c>
      <c r="B210" s="13" t="s">
        <v>636</v>
      </c>
      <c r="C210" s="34">
        <v>47.2</v>
      </c>
      <c r="D210" s="34">
        <v>56.64</v>
      </c>
      <c r="E210" s="84">
        <f t="shared" si="13"/>
        <v>70.8</v>
      </c>
      <c r="F210" s="34">
        <f t="shared" si="14"/>
        <v>14.159999999999997</v>
      </c>
      <c r="G210" s="105">
        <f t="shared" si="15"/>
        <v>0.25</v>
      </c>
    </row>
    <row r="211" spans="1:7" s="20" customFormat="1" ht="12">
      <c r="A211" s="8" t="s">
        <v>637</v>
      </c>
      <c r="B211" s="13" t="s">
        <v>638</v>
      </c>
      <c r="C211" s="34">
        <v>30.68</v>
      </c>
      <c r="D211" s="34">
        <v>56.64</v>
      </c>
      <c r="E211" s="84">
        <f t="shared" si="13"/>
        <v>70.8</v>
      </c>
      <c r="F211" s="34">
        <f t="shared" si="14"/>
        <v>14.159999999999997</v>
      </c>
      <c r="G211" s="105">
        <f t="shared" si="15"/>
        <v>0.25</v>
      </c>
    </row>
    <row r="212" spans="1:7" s="20" customFormat="1" ht="12">
      <c r="A212" s="8" t="s">
        <v>639</v>
      </c>
      <c r="B212" s="13" t="s">
        <v>640</v>
      </c>
      <c r="C212" s="34">
        <v>30.68</v>
      </c>
      <c r="D212" s="34">
        <v>56.64</v>
      </c>
      <c r="E212" s="84">
        <f t="shared" si="13"/>
        <v>70.8</v>
      </c>
      <c r="F212" s="34">
        <f t="shared" si="14"/>
        <v>14.159999999999997</v>
      </c>
      <c r="G212" s="105">
        <f t="shared" si="15"/>
        <v>0.25</v>
      </c>
    </row>
    <row r="213" spans="1:7" s="20" customFormat="1" ht="12">
      <c r="A213" s="8" t="s">
        <v>641</v>
      </c>
      <c r="B213" s="13" t="s">
        <v>642</v>
      </c>
      <c r="C213" s="34">
        <v>30.68</v>
      </c>
      <c r="D213" s="34">
        <v>56.64</v>
      </c>
      <c r="E213" s="84">
        <f t="shared" si="13"/>
        <v>70.8</v>
      </c>
      <c r="F213" s="34">
        <f t="shared" si="14"/>
        <v>14.159999999999997</v>
      </c>
      <c r="G213" s="105">
        <f t="shared" si="15"/>
        <v>0.25</v>
      </c>
    </row>
    <row r="214" spans="1:7" s="20" customFormat="1" ht="12">
      <c r="A214" s="8" t="s">
        <v>643</v>
      </c>
      <c r="B214" s="13" t="s">
        <v>644</v>
      </c>
      <c r="C214" s="34">
        <v>30.68</v>
      </c>
      <c r="D214" s="34">
        <v>56.64</v>
      </c>
      <c r="E214" s="84">
        <f t="shared" si="13"/>
        <v>70.8</v>
      </c>
      <c r="F214" s="34">
        <f t="shared" si="14"/>
        <v>14.159999999999997</v>
      </c>
      <c r="G214" s="105">
        <f t="shared" si="15"/>
        <v>0.25</v>
      </c>
    </row>
    <row r="215" spans="1:7" s="23" customFormat="1" ht="21" customHeight="1">
      <c r="A215" s="6" t="s">
        <v>645</v>
      </c>
      <c r="B215" s="11" t="s">
        <v>646</v>
      </c>
      <c r="C215" s="35"/>
      <c r="D215" s="35"/>
      <c r="E215" s="84"/>
      <c r="F215" s="34"/>
      <c r="G215" s="105"/>
    </row>
    <row r="216" spans="1:7" s="20" customFormat="1" ht="12">
      <c r="A216" s="8" t="s">
        <v>304</v>
      </c>
      <c r="B216" s="13" t="s">
        <v>647</v>
      </c>
      <c r="C216" s="34">
        <v>5.31</v>
      </c>
      <c r="D216" s="34">
        <v>6.11</v>
      </c>
      <c r="E216" s="84">
        <f t="shared" ref="E216:E237" si="16">D216*1.2</f>
        <v>7.3319999999999999</v>
      </c>
      <c r="F216" s="34">
        <f t="shared" si="14"/>
        <v>1.2219999999999995</v>
      </c>
      <c r="G216" s="105">
        <f t="shared" si="15"/>
        <v>0.19999999999999996</v>
      </c>
    </row>
    <row r="217" spans="1:7" s="20" customFormat="1" ht="12">
      <c r="A217" s="8" t="s">
        <v>318</v>
      </c>
      <c r="B217" s="13" t="s">
        <v>648</v>
      </c>
      <c r="C217" s="34">
        <v>5.2</v>
      </c>
      <c r="D217" s="34">
        <v>5.98</v>
      </c>
      <c r="E217" s="84">
        <v>7.33</v>
      </c>
      <c r="F217" s="34">
        <f t="shared" si="14"/>
        <v>1.3499999999999996</v>
      </c>
      <c r="G217" s="105">
        <f t="shared" si="15"/>
        <v>0.22575250836120397</v>
      </c>
    </row>
    <row r="218" spans="1:7" s="20" customFormat="1" ht="12">
      <c r="A218" s="8" t="s">
        <v>320</v>
      </c>
      <c r="B218" s="13" t="s">
        <v>649</v>
      </c>
      <c r="C218" s="34">
        <v>5.2</v>
      </c>
      <c r="D218" s="34">
        <v>5.98</v>
      </c>
      <c r="E218" s="84">
        <f t="shared" si="16"/>
        <v>7.1760000000000002</v>
      </c>
      <c r="F218" s="34">
        <f t="shared" si="14"/>
        <v>1.1959999999999997</v>
      </c>
      <c r="G218" s="105">
        <f t="shared" si="15"/>
        <v>0.19999999999999996</v>
      </c>
    </row>
    <row r="219" spans="1:7" s="20" customFormat="1" ht="12">
      <c r="A219" s="8" t="s">
        <v>324</v>
      </c>
      <c r="B219" s="13" t="s">
        <v>650</v>
      </c>
      <c r="C219" s="34">
        <v>8.85</v>
      </c>
      <c r="D219" s="34">
        <v>10.18</v>
      </c>
      <c r="E219" s="84">
        <f t="shared" si="16"/>
        <v>12.215999999999999</v>
      </c>
      <c r="F219" s="34">
        <f t="shared" si="14"/>
        <v>2.0359999999999996</v>
      </c>
      <c r="G219" s="105">
        <f t="shared" si="15"/>
        <v>0.19999999999999996</v>
      </c>
    </row>
    <row r="220" spans="1:7" s="20" customFormat="1" ht="12">
      <c r="A220" s="8" t="s">
        <v>326</v>
      </c>
      <c r="B220" s="13" t="s">
        <v>651</v>
      </c>
      <c r="C220" s="34">
        <v>13.87</v>
      </c>
      <c r="D220" s="34">
        <v>15.95</v>
      </c>
      <c r="E220" s="84">
        <f t="shared" si="16"/>
        <v>19.139999999999997</v>
      </c>
      <c r="F220" s="34">
        <f t="shared" si="14"/>
        <v>3.1899999999999977</v>
      </c>
      <c r="G220" s="105">
        <f t="shared" si="15"/>
        <v>0.19999999999999996</v>
      </c>
    </row>
    <row r="221" spans="1:7" s="20" customFormat="1" ht="12">
      <c r="A221" s="8" t="s">
        <v>328</v>
      </c>
      <c r="B221" s="13" t="s">
        <v>652</v>
      </c>
      <c r="C221" s="34">
        <v>13.87</v>
      </c>
      <c r="D221" s="34">
        <v>15.95</v>
      </c>
      <c r="E221" s="84">
        <f t="shared" si="16"/>
        <v>19.139999999999997</v>
      </c>
      <c r="F221" s="34">
        <f t="shared" si="14"/>
        <v>3.1899999999999977</v>
      </c>
      <c r="G221" s="105">
        <f t="shared" si="15"/>
        <v>0.19999999999999996</v>
      </c>
    </row>
    <row r="222" spans="1:7" s="20" customFormat="1" ht="12">
      <c r="A222" s="8" t="s">
        <v>330</v>
      </c>
      <c r="B222" s="13" t="s">
        <v>653</v>
      </c>
      <c r="C222" s="34">
        <v>13.87</v>
      </c>
      <c r="D222" s="34">
        <v>15.95</v>
      </c>
      <c r="E222" s="84">
        <f t="shared" si="16"/>
        <v>19.139999999999997</v>
      </c>
      <c r="F222" s="34">
        <f t="shared" si="14"/>
        <v>3.1899999999999977</v>
      </c>
      <c r="G222" s="105">
        <f t="shared" si="15"/>
        <v>0.19999999999999996</v>
      </c>
    </row>
    <row r="223" spans="1:7" s="20" customFormat="1" ht="12">
      <c r="A223" s="8" t="s">
        <v>332</v>
      </c>
      <c r="B223" s="13" t="s">
        <v>654</v>
      </c>
      <c r="C223" s="34">
        <v>13.87</v>
      </c>
      <c r="D223" s="34">
        <v>15.95</v>
      </c>
      <c r="E223" s="84">
        <f t="shared" si="16"/>
        <v>19.139999999999997</v>
      </c>
      <c r="F223" s="34">
        <f t="shared" si="14"/>
        <v>3.1899999999999977</v>
      </c>
      <c r="G223" s="105">
        <f t="shared" si="15"/>
        <v>0.19999999999999996</v>
      </c>
    </row>
    <row r="224" spans="1:7" s="20" customFormat="1" ht="12">
      <c r="A224" s="8" t="s">
        <v>334</v>
      </c>
      <c r="B224" s="13" t="s">
        <v>655</v>
      </c>
      <c r="C224" s="34">
        <v>13.87</v>
      </c>
      <c r="D224" s="34">
        <v>15.95</v>
      </c>
      <c r="E224" s="84">
        <f t="shared" si="16"/>
        <v>19.139999999999997</v>
      </c>
      <c r="F224" s="34">
        <f t="shared" si="14"/>
        <v>3.1899999999999977</v>
      </c>
      <c r="G224" s="105">
        <f t="shared" si="15"/>
        <v>0.19999999999999996</v>
      </c>
    </row>
    <row r="225" spans="1:7" s="20" customFormat="1" ht="12">
      <c r="A225" s="8" t="s">
        <v>656</v>
      </c>
      <c r="B225" s="13" t="s">
        <v>657</v>
      </c>
      <c r="C225" s="34">
        <v>165.2</v>
      </c>
      <c r="D225" s="34">
        <v>189.98</v>
      </c>
      <c r="E225" s="84">
        <f t="shared" si="16"/>
        <v>227.97599999999997</v>
      </c>
      <c r="F225" s="34">
        <f t="shared" si="14"/>
        <v>37.995999999999981</v>
      </c>
      <c r="G225" s="105">
        <f t="shared" si="15"/>
        <v>0.19999999999999996</v>
      </c>
    </row>
    <row r="226" spans="1:7" s="20" customFormat="1" ht="12">
      <c r="A226" s="8" t="s">
        <v>658</v>
      </c>
      <c r="B226" s="13" t="s">
        <v>659</v>
      </c>
      <c r="C226" s="34">
        <v>46.02</v>
      </c>
      <c r="D226" s="34">
        <v>52.92</v>
      </c>
      <c r="E226" s="84">
        <f t="shared" si="16"/>
        <v>63.503999999999998</v>
      </c>
      <c r="F226" s="34">
        <f t="shared" si="14"/>
        <v>10.583999999999996</v>
      </c>
      <c r="G226" s="105">
        <f t="shared" si="15"/>
        <v>0.19999999999999996</v>
      </c>
    </row>
    <row r="227" spans="1:7" s="20" customFormat="1" ht="12">
      <c r="A227" s="8" t="s">
        <v>660</v>
      </c>
      <c r="B227" s="13" t="s">
        <v>661</v>
      </c>
      <c r="C227" s="34">
        <v>64.900000000000006</v>
      </c>
      <c r="D227" s="34">
        <v>74.64</v>
      </c>
      <c r="E227" s="84">
        <f t="shared" si="16"/>
        <v>89.567999999999998</v>
      </c>
      <c r="F227" s="34">
        <f t="shared" si="14"/>
        <v>14.927999999999997</v>
      </c>
      <c r="G227" s="105">
        <f t="shared" si="15"/>
        <v>0.19999999999999996</v>
      </c>
    </row>
    <row r="228" spans="1:7" s="20" customFormat="1" ht="12">
      <c r="A228" s="8" t="s">
        <v>336</v>
      </c>
      <c r="B228" s="13" t="s">
        <v>337</v>
      </c>
      <c r="C228" s="34">
        <v>14.16</v>
      </c>
      <c r="D228" s="34">
        <v>16.28</v>
      </c>
      <c r="E228" s="84">
        <f t="shared" si="16"/>
        <v>19.536000000000001</v>
      </c>
      <c r="F228" s="34">
        <f t="shared" si="14"/>
        <v>3.2560000000000002</v>
      </c>
      <c r="G228" s="105">
        <f t="shared" si="15"/>
        <v>0.19999999999999996</v>
      </c>
    </row>
    <row r="229" spans="1:7" s="20" customFormat="1" ht="12">
      <c r="A229" s="8" t="s">
        <v>338</v>
      </c>
      <c r="B229" s="13" t="s">
        <v>339</v>
      </c>
      <c r="C229" s="34">
        <v>14.16</v>
      </c>
      <c r="D229" s="34">
        <v>16.28</v>
      </c>
      <c r="E229" s="84">
        <f t="shared" si="16"/>
        <v>19.536000000000001</v>
      </c>
      <c r="F229" s="34">
        <f t="shared" si="14"/>
        <v>3.2560000000000002</v>
      </c>
      <c r="G229" s="105">
        <f t="shared" si="15"/>
        <v>0.19999999999999996</v>
      </c>
    </row>
    <row r="230" spans="1:7" s="20" customFormat="1" ht="12">
      <c r="A230" s="8" t="s">
        <v>374</v>
      </c>
      <c r="B230" s="13" t="s">
        <v>662</v>
      </c>
      <c r="C230" s="34">
        <v>14.16</v>
      </c>
      <c r="D230" s="34">
        <v>16.28</v>
      </c>
      <c r="E230" s="84">
        <f t="shared" si="16"/>
        <v>19.536000000000001</v>
      </c>
      <c r="F230" s="34">
        <f t="shared" si="14"/>
        <v>3.2560000000000002</v>
      </c>
      <c r="G230" s="105">
        <f t="shared" si="15"/>
        <v>0.19999999999999996</v>
      </c>
    </row>
    <row r="231" spans="1:7" s="20" customFormat="1" ht="12">
      <c r="A231" s="8" t="s">
        <v>663</v>
      </c>
      <c r="B231" s="13" t="s">
        <v>664</v>
      </c>
      <c r="C231" s="34">
        <v>59</v>
      </c>
      <c r="D231" s="34">
        <v>67.849999999999994</v>
      </c>
      <c r="E231" s="84">
        <f t="shared" si="16"/>
        <v>81.419999999999987</v>
      </c>
      <c r="F231" s="34">
        <f t="shared" si="14"/>
        <v>13.569999999999993</v>
      </c>
      <c r="G231" s="105">
        <f t="shared" si="15"/>
        <v>0.19999999999999996</v>
      </c>
    </row>
    <row r="232" spans="1:7" s="20" customFormat="1" ht="12">
      <c r="A232" s="8" t="s">
        <v>665</v>
      </c>
      <c r="B232" s="13" t="s">
        <v>666</v>
      </c>
      <c r="C232" s="34">
        <v>59</v>
      </c>
      <c r="D232" s="34">
        <v>67.849999999999994</v>
      </c>
      <c r="E232" s="84">
        <f t="shared" si="16"/>
        <v>81.419999999999987</v>
      </c>
      <c r="F232" s="34">
        <f t="shared" si="14"/>
        <v>13.569999999999993</v>
      </c>
      <c r="G232" s="105">
        <f t="shared" si="15"/>
        <v>0.19999999999999996</v>
      </c>
    </row>
    <row r="233" spans="1:7" s="20" customFormat="1" ht="12">
      <c r="A233" s="8" t="s">
        <v>382</v>
      </c>
      <c r="B233" s="13" t="s">
        <v>383</v>
      </c>
      <c r="C233" s="34">
        <v>8.26</v>
      </c>
      <c r="D233" s="34">
        <v>9.5</v>
      </c>
      <c r="E233" s="84">
        <f t="shared" si="16"/>
        <v>11.4</v>
      </c>
      <c r="F233" s="34">
        <f t="shared" si="14"/>
        <v>1.9000000000000004</v>
      </c>
      <c r="G233" s="105">
        <f t="shared" si="15"/>
        <v>0.19999999999999996</v>
      </c>
    </row>
    <row r="234" spans="1:7" s="20" customFormat="1" ht="12">
      <c r="A234" s="18" t="s">
        <v>667</v>
      </c>
      <c r="B234" s="31" t="s">
        <v>668</v>
      </c>
      <c r="C234" s="58"/>
      <c r="D234" s="58">
        <v>25</v>
      </c>
      <c r="E234" s="84">
        <f t="shared" si="16"/>
        <v>30</v>
      </c>
      <c r="F234" s="34">
        <f t="shared" si="14"/>
        <v>5</v>
      </c>
      <c r="G234" s="105">
        <f t="shared" si="15"/>
        <v>0.19999999999999996</v>
      </c>
    </row>
    <row r="235" spans="1:7" s="20" customFormat="1" ht="12">
      <c r="A235" s="18" t="s">
        <v>669</v>
      </c>
      <c r="B235" s="31" t="s">
        <v>670</v>
      </c>
      <c r="C235" s="58"/>
      <c r="D235" s="58">
        <v>85</v>
      </c>
      <c r="E235" s="84">
        <f t="shared" si="16"/>
        <v>102</v>
      </c>
      <c r="F235" s="34">
        <f t="shared" si="14"/>
        <v>17</v>
      </c>
      <c r="G235" s="105">
        <f t="shared" si="15"/>
        <v>0.19999999999999996</v>
      </c>
    </row>
    <row r="236" spans="1:7" s="20" customFormat="1" ht="12">
      <c r="A236" s="18" t="s">
        <v>671</v>
      </c>
      <c r="B236" s="31" t="s">
        <v>672</v>
      </c>
      <c r="C236" s="58"/>
      <c r="D236" s="58">
        <v>25</v>
      </c>
      <c r="E236" s="84">
        <f t="shared" si="16"/>
        <v>30</v>
      </c>
      <c r="F236" s="34">
        <f t="shared" si="14"/>
        <v>5</v>
      </c>
      <c r="G236" s="105">
        <f t="shared" si="15"/>
        <v>0.19999999999999996</v>
      </c>
    </row>
    <row r="237" spans="1:7" s="20" customFormat="1" ht="12">
      <c r="A237" s="18" t="s">
        <v>673</v>
      </c>
      <c r="B237" s="31" t="s">
        <v>674</v>
      </c>
      <c r="C237" s="58"/>
      <c r="D237" s="58">
        <v>25</v>
      </c>
      <c r="E237" s="84">
        <f t="shared" si="16"/>
        <v>30</v>
      </c>
      <c r="F237" s="34">
        <f t="shared" si="14"/>
        <v>5</v>
      </c>
      <c r="G237" s="105">
        <f t="shared" si="15"/>
        <v>0.19999999999999996</v>
      </c>
    </row>
    <row r="238" spans="1:7" s="23" customFormat="1" ht="17.25" customHeight="1">
      <c r="A238" s="6" t="s">
        <v>675</v>
      </c>
      <c r="B238" s="11" t="s">
        <v>676</v>
      </c>
      <c r="C238" s="35"/>
      <c r="D238" s="35"/>
      <c r="E238" s="84"/>
      <c r="F238" s="34">
        <f t="shared" si="14"/>
        <v>0</v>
      </c>
      <c r="G238" s="105"/>
    </row>
    <row r="239" spans="1:7" s="20" customFormat="1" ht="12">
      <c r="A239" s="8" t="s">
        <v>677</v>
      </c>
      <c r="B239" s="13" t="s">
        <v>678</v>
      </c>
      <c r="C239" s="34">
        <v>16.649999999999999</v>
      </c>
      <c r="D239" s="34">
        <v>19.149999999999999</v>
      </c>
      <c r="E239" s="84">
        <f t="shared" ref="E239:E247" si="17">D239*1.2</f>
        <v>22.979999999999997</v>
      </c>
      <c r="F239" s="34">
        <f t="shared" si="14"/>
        <v>3.8299999999999983</v>
      </c>
      <c r="G239" s="105">
        <f t="shared" si="15"/>
        <v>0.19999999999999996</v>
      </c>
    </row>
    <row r="240" spans="1:7" s="20" customFormat="1" ht="12">
      <c r="A240" s="8" t="s">
        <v>679</v>
      </c>
      <c r="B240" s="13" t="s">
        <v>680</v>
      </c>
      <c r="C240" s="34">
        <v>33.04</v>
      </c>
      <c r="D240" s="34">
        <v>38</v>
      </c>
      <c r="E240" s="84">
        <f t="shared" si="17"/>
        <v>45.6</v>
      </c>
      <c r="F240" s="34">
        <f t="shared" si="14"/>
        <v>7.6000000000000014</v>
      </c>
      <c r="G240" s="105">
        <f t="shared" si="15"/>
        <v>0.19999999999999996</v>
      </c>
    </row>
    <row r="241" spans="1:7" s="20" customFormat="1" ht="12">
      <c r="A241" s="8" t="s">
        <v>681</v>
      </c>
      <c r="B241" s="13" t="s">
        <v>682</v>
      </c>
      <c r="C241" s="34">
        <v>23.13</v>
      </c>
      <c r="D241" s="34">
        <v>26.6</v>
      </c>
      <c r="E241" s="84">
        <f t="shared" si="17"/>
        <v>31.92</v>
      </c>
      <c r="F241" s="34">
        <f t="shared" si="14"/>
        <v>5.32</v>
      </c>
      <c r="G241" s="105">
        <f t="shared" si="15"/>
        <v>0.19999999999999996</v>
      </c>
    </row>
    <row r="242" spans="1:7" s="20" customFormat="1" ht="12">
      <c r="A242" s="8" t="s">
        <v>683</v>
      </c>
      <c r="B242" s="13" t="s">
        <v>684</v>
      </c>
      <c r="C242" s="34">
        <v>10.029999999999999</v>
      </c>
      <c r="D242" s="34">
        <v>11.53</v>
      </c>
      <c r="E242" s="84">
        <f t="shared" si="17"/>
        <v>13.835999999999999</v>
      </c>
      <c r="F242" s="34">
        <f t="shared" si="14"/>
        <v>2.3059999999999992</v>
      </c>
      <c r="G242" s="105">
        <f t="shared" si="15"/>
        <v>0.19999999999999996</v>
      </c>
    </row>
    <row r="243" spans="1:7" s="20" customFormat="1" ht="12">
      <c r="A243" s="8" t="s">
        <v>685</v>
      </c>
      <c r="B243" s="13" t="s">
        <v>686</v>
      </c>
      <c r="C243" s="34">
        <v>5.9</v>
      </c>
      <c r="D243" s="34">
        <v>6.79</v>
      </c>
      <c r="E243" s="84">
        <f t="shared" si="17"/>
        <v>8.1479999999999997</v>
      </c>
      <c r="F243" s="34">
        <f t="shared" si="14"/>
        <v>1.3579999999999997</v>
      </c>
      <c r="G243" s="105">
        <f t="shared" si="15"/>
        <v>0.19999999999999996</v>
      </c>
    </row>
    <row r="244" spans="1:7" s="20" customFormat="1" ht="12">
      <c r="A244" s="8" t="s">
        <v>687</v>
      </c>
      <c r="B244" s="13" t="s">
        <v>688</v>
      </c>
      <c r="C244" s="34">
        <v>44.73</v>
      </c>
      <c r="D244" s="34">
        <v>51.44</v>
      </c>
      <c r="E244" s="84">
        <f t="shared" si="17"/>
        <v>61.727999999999994</v>
      </c>
      <c r="F244" s="34">
        <f t="shared" si="14"/>
        <v>10.287999999999997</v>
      </c>
      <c r="G244" s="105">
        <f t="shared" si="15"/>
        <v>0.19999999999999996</v>
      </c>
    </row>
    <row r="245" spans="1:7" s="20" customFormat="1" ht="12">
      <c r="A245" s="8" t="s">
        <v>689</v>
      </c>
      <c r="B245" s="13" t="s">
        <v>690</v>
      </c>
      <c r="C245" s="34">
        <v>29.82</v>
      </c>
      <c r="D245" s="34">
        <v>34.29</v>
      </c>
      <c r="E245" s="84">
        <f t="shared" si="17"/>
        <v>41.147999999999996</v>
      </c>
      <c r="F245" s="34">
        <f t="shared" si="14"/>
        <v>6.857999999999997</v>
      </c>
      <c r="G245" s="105">
        <f t="shared" si="15"/>
        <v>0.19999999999999996</v>
      </c>
    </row>
    <row r="246" spans="1:7" s="20" customFormat="1" ht="12">
      <c r="A246" s="8" t="s">
        <v>691</v>
      </c>
      <c r="B246" s="13" t="s">
        <v>692</v>
      </c>
      <c r="C246" s="34">
        <v>44.73</v>
      </c>
      <c r="D246" s="34">
        <v>51.44</v>
      </c>
      <c r="E246" s="84">
        <f t="shared" si="17"/>
        <v>61.727999999999994</v>
      </c>
      <c r="F246" s="34">
        <f t="shared" si="14"/>
        <v>10.287999999999997</v>
      </c>
      <c r="G246" s="105">
        <f t="shared" si="15"/>
        <v>0.19999999999999996</v>
      </c>
    </row>
    <row r="247" spans="1:7" s="20" customFormat="1" ht="12">
      <c r="A247" s="8" t="s">
        <v>693</v>
      </c>
      <c r="B247" s="13" t="s">
        <v>694</v>
      </c>
      <c r="C247" s="34">
        <v>41.3</v>
      </c>
      <c r="D247" s="34">
        <v>47.5</v>
      </c>
      <c r="E247" s="84">
        <f t="shared" si="17"/>
        <v>57</v>
      </c>
      <c r="F247" s="34">
        <f t="shared" si="14"/>
        <v>9.5</v>
      </c>
      <c r="G247" s="105">
        <f t="shared" si="15"/>
        <v>0.19999999999999996</v>
      </c>
    </row>
    <row r="248" spans="1:7" s="70" customFormat="1" ht="18.75" customHeight="1">
      <c r="A248" s="65" t="s">
        <v>46</v>
      </c>
      <c r="B248" s="69"/>
      <c r="C248" s="69"/>
      <c r="D248" s="69"/>
      <c r="E248" s="85">
        <v>1200000</v>
      </c>
      <c r="F248" s="76"/>
    </row>
  </sheetData>
  <mergeCells count="4">
    <mergeCell ref="A1:A2"/>
    <mergeCell ref="B1:B2"/>
    <mergeCell ref="D1:D2"/>
    <mergeCell ref="C1:C2"/>
  </mergeCells>
  <pageMargins left="0.11811023622047245" right="0" top="0.15748031496062992" bottom="0.55118110236220474" header="0.31496062992125984" footer="0.31496062992125984"/>
  <pageSetup paperSize="9" scale="40" orientation="portrait" r:id="rId1"/>
  <headerFooter>
    <oddFooter>&amp;C&amp;P от &amp;N</oddFooter>
  </headerFooter>
  <rowBreaks count="2" manualBreakCount="2">
    <brk id="87" max="8" man="1"/>
    <brk id="17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6</vt:i4>
      </vt:variant>
    </vt:vector>
  </HeadingPairs>
  <TitlesOfParts>
    <vt:vector size="9" baseType="lpstr">
      <vt:lpstr>ПИМП</vt:lpstr>
      <vt:lpstr>СИМП</vt:lpstr>
      <vt:lpstr>МДД</vt:lpstr>
      <vt:lpstr>МДД!Област_печат</vt:lpstr>
      <vt:lpstr>ПИМП!Област_печат</vt:lpstr>
      <vt:lpstr>СИМП!Област_печат</vt:lpstr>
      <vt:lpstr>МДД!Печат_заглавия</vt:lpstr>
      <vt:lpstr>ПИМП!Печат_заглавия</vt:lpstr>
      <vt:lpstr>СИМП!Печат_заглавия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Ивета Тодорова Митова</dc:creator>
  <cp:keywords/>
  <dc:description/>
  <cp:lastModifiedBy>x</cp:lastModifiedBy>
  <cp:revision/>
  <dcterms:created xsi:type="dcterms:W3CDTF">2022-01-21T13:59:44Z</dcterms:created>
  <dcterms:modified xsi:type="dcterms:W3CDTF">2024-01-11T13:02:13Z</dcterms:modified>
  <cp:category/>
  <cp:contentStatus/>
</cp:coreProperties>
</file>