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fff(2)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<sst xmlns="http://schemas.openxmlformats.org/spreadsheetml/2006/main" count="432" uniqueCount="402">
  <si>
    <t>РАЗЧЕТ НА РАЗХОДИТЕ ЗА ПЪРВИЧНА ИЗВЪНБОЛНИЧНА ПОМОЩ ПРЕЗ 2007 И 2008 ГОДИНИ (ПО ПРОЕКТ НА НРД 2008) /В ЛЕВА/</t>
  </si>
  <si>
    <t>Вариант 1</t>
  </si>
  <si>
    <t xml:space="preserve"> Брой дейности</t>
  </si>
  <si>
    <t xml:space="preserve"> Цена   за 2010</t>
  </si>
  <si>
    <t xml:space="preserve"> Брой  2010 към 31.07.2010</t>
  </si>
  <si>
    <t>Цена 2011 Iви проект - завишени направления</t>
  </si>
  <si>
    <t>Предложение консултанти</t>
  </si>
  <si>
    <t>БЛС</t>
  </si>
  <si>
    <t>Медико-диагностична медицинска помощ</t>
  </si>
  <si>
    <t>01</t>
  </si>
  <si>
    <t>Клинична лаборатория</t>
  </si>
  <si>
    <t>цена в евро ГФР</t>
  </si>
  <si>
    <t>01_01</t>
  </si>
  <si>
    <t>Кръвна картина – поне осем от посочените показатели или повече: хемоглобин, еритроцити, левкоцити, хематокрит, тромбоцити, MCV, MCH, MCHC</t>
  </si>
  <si>
    <t>01_03</t>
  </si>
  <si>
    <t>Скорост на утаяване на еритроцитите</t>
  </si>
  <si>
    <t>01_04</t>
  </si>
  <si>
    <t>Време на кървене</t>
  </si>
  <si>
    <t>01_05</t>
  </si>
  <si>
    <t>Пресяващи тестове: протромбиново време</t>
  </si>
  <si>
    <t>01_06</t>
  </si>
  <si>
    <t>Пресяващи тестове: активирано парциално тромбопластиново време (APTT)</t>
  </si>
  <si>
    <t>01_07</t>
  </si>
  <si>
    <t>Пресяващи тестове: фибриноген</t>
  </si>
  <si>
    <t>01_08</t>
  </si>
  <si>
    <t>Химично изследване на урина с течни реактиви (белтък, билирубин, уробилиноген)</t>
  </si>
  <si>
    <t>01_09</t>
  </si>
  <si>
    <t>Седимент на урина – ориентировъчно изследване</t>
  </si>
  <si>
    <t>01_10</t>
  </si>
  <si>
    <t>Окултни кръвоизливи</t>
  </si>
  <si>
    <t>01_11</t>
  </si>
  <si>
    <t>Глюкоза</t>
  </si>
  <si>
    <t>01_12</t>
  </si>
  <si>
    <t>Кръвно-захарен профил</t>
  </si>
  <si>
    <t>01_13</t>
  </si>
  <si>
    <t>Креатинин</t>
  </si>
  <si>
    <t>01_14</t>
  </si>
  <si>
    <t>Урея</t>
  </si>
  <si>
    <t>01_15</t>
  </si>
  <si>
    <t>Билирубин – общ</t>
  </si>
  <si>
    <t>01_16</t>
  </si>
  <si>
    <t>Билирубин – директен</t>
  </si>
  <si>
    <t>01_17</t>
  </si>
  <si>
    <t>Общ белтък</t>
  </si>
  <si>
    <t>01_18</t>
  </si>
  <si>
    <t>Албумин</t>
  </si>
  <si>
    <t>01_19</t>
  </si>
  <si>
    <t>Холестерол</t>
  </si>
  <si>
    <t>01_20</t>
  </si>
  <si>
    <t>HDL-холестерол</t>
  </si>
  <si>
    <t>01_21</t>
  </si>
  <si>
    <t>Триглицериди</t>
  </si>
  <si>
    <t>01_22</t>
  </si>
  <si>
    <t>Гликиран хемоглобин</t>
  </si>
  <si>
    <t>01_23</t>
  </si>
  <si>
    <t>Пикочна киселина</t>
  </si>
  <si>
    <t>01_24</t>
  </si>
  <si>
    <t>AСАТ</t>
  </si>
  <si>
    <t>01_25</t>
  </si>
  <si>
    <t>АЛАТ</t>
  </si>
  <si>
    <t>01_26</t>
  </si>
  <si>
    <t>Креатинкиназа (КК)</t>
  </si>
  <si>
    <t>01_27</t>
  </si>
  <si>
    <t>ГГТ</t>
  </si>
  <si>
    <t>01_28</t>
  </si>
  <si>
    <t>Алкална фосфатаза (АФ)</t>
  </si>
  <si>
    <t>01_29</t>
  </si>
  <si>
    <t>Алфа-амилаза</t>
  </si>
  <si>
    <t>01_30</t>
  </si>
  <si>
    <t>Липаза</t>
  </si>
  <si>
    <t>01_31</t>
  </si>
  <si>
    <t>Натрий и Калий</t>
  </si>
  <si>
    <t>01_34</t>
  </si>
  <si>
    <t>Калций</t>
  </si>
  <si>
    <t>01_35</t>
  </si>
  <si>
    <t>Фосфати</t>
  </si>
  <si>
    <t>01_36</t>
  </si>
  <si>
    <t>Желязо</t>
  </si>
  <si>
    <t>01_37</t>
  </si>
  <si>
    <t>ЖСК</t>
  </si>
  <si>
    <t>01_38</t>
  </si>
  <si>
    <t>CRP</t>
  </si>
  <si>
    <t>02_09</t>
  </si>
  <si>
    <t>Антистрептолизинов титър (AST) (ревматизъм и други бета-стрептококови инфекции)</t>
  </si>
  <si>
    <t>02_10</t>
  </si>
  <si>
    <t>Waaler Rose/RF (ревматоиден артрит)</t>
  </si>
  <si>
    <t>01_40</t>
  </si>
  <si>
    <t>Диференциално броене на левкоцити – визуално микроскопско или автоматично апаратно изследване</t>
  </si>
  <si>
    <t>01_41</t>
  </si>
  <si>
    <t>Морфология на еритроцити – визуално микроскопско изследване</t>
  </si>
  <si>
    <t>09_01</t>
  </si>
  <si>
    <t>Криоглобулини</t>
  </si>
  <si>
    <t>09_02</t>
  </si>
  <si>
    <t>Общи имуноглобулини IgM</t>
  </si>
  <si>
    <t>09_03</t>
  </si>
  <si>
    <t>Общи имуноглобулини IgG</t>
  </si>
  <si>
    <t>09_04</t>
  </si>
  <si>
    <t>Общи имуноглобулини IgA</t>
  </si>
  <si>
    <t>09_05</t>
  </si>
  <si>
    <t>С3 компонент на комплемента</t>
  </si>
  <si>
    <t>09_06</t>
  </si>
  <si>
    <t>С4 компонент на комплемента</t>
  </si>
  <si>
    <t>10_08</t>
  </si>
  <si>
    <t>fT4</t>
  </si>
  <si>
    <t>10_09</t>
  </si>
  <si>
    <t>TSH</t>
  </si>
  <si>
    <t>10_10</t>
  </si>
  <si>
    <t>PSA</t>
  </si>
  <si>
    <t>10_11</t>
  </si>
  <si>
    <t>CA-15-3</t>
  </si>
  <si>
    <t>10_12</t>
  </si>
  <si>
    <t>СА-19-9</t>
  </si>
  <si>
    <t>10_13</t>
  </si>
  <si>
    <t>СА-125</t>
  </si>
  <si>
    <t>10_14</t>
  </si>
  <si>
    <t>Алфа-фетопротеин</t>
  </si>
  <si>
    <t>10_15</t>
  </si>
  <si>
    <t>Бета-хорионгонадотропин</t>
  </si>
  <si>
    <t>10_16</t>
  </si>
  <si>
    <t>Карбамазепин</t>
  </si>
  <si>
    <t>10_17</t>
  </si>
  <si>
    <t>Валпроева киселина</t>
  </si>
  <si>
    <t>10_18</t>
  </si>
  <si>
    <t>Фенитоин</t>
  </si>
  <si>
    <t>10_19</t>
  </si>
  <si>
    <t>Дигоксин</t>
  </si>
  <si>
    <t>10_20</t>
  </si>
  <si>
    <t>Микроалбуминурия</t>
  </si>
  <si>
    <t>5</t>
  </si>
  <si>
    <t>10_21</t>
  </si>
  <si>
    <t>Progesteron</t>
  </si>
  <si>
    <t>5,3</t>
  </si>
  <si>
    <t>10_22</t>
  </si>
  <si>
    <t>LH</t>
  </si>
  <si>
    <t>10_23</t>
  </si>
  <si>
    <t>FSH</t>
  </si>
  <si>
    <t>10_24</t>
  </si>
  <si>
    <t>Prolactin</t>
  </si>
  <si>
    <t>10_25</t>
  </si>
  <si>
    <t>Estradiol</t>
  </si>
  <si>
    <t>10_26</t>
  </si>
  <si>
    <t>Testosteron</t>
  </si>
  <si>
    <t>10_34</t>
  </si>
  <si>
    <t>Маркер за костно разграждане за диагностика на остеопороза</t>
  </si>
  <si>
    <t>9</t>
  </si>
  <si>
    <t>10_61</t>
  </si>
  <si>
    <t>СЕА</t>
  </si>
  <si>
    <t>6,2</t>
  </si>
  <si>
    <t>Клинична микробиология</t>
  </si>
  <si>
    <t>02_07</t>
  </si>
  <si>
    <t>RPR (или Васерман)</t>
  </si>
  <si>
    <t>3,56</t>
  </si>
  <si>
    <t>02_11</t>
  </si>
  <si>
    <t>Paul-Bunnell (инфекциозна мононуклеоза)</t>
  </si>
  <si>
    <t>02_12</t>
  </si>
  <si>
    <t>Фекална маса и ректален секрет (Salmonella, Shigella, E. coli, Candida, Campylobacter, Clostridium difficile, Staphylococcus aureus)</t>
  </si>
  <si>
    <t>7</t>
  </si>
  <si>
    <t>02_13</t>
  </si>
  <si>
    <t>Изследване на урина за урокултура Е.coli, Proteus, Enterobacteriaceae, Enterococcus, Грам ( - ), Staphylococcus (S. aureus, S. saprophyticus)</t>
  </si>
  <si>
    <t>5,5</t>
  </si>
  <si>
    <t>02_14</t>
  </si>
  <si>
    <t>Материал от генитална система N. gonorrhoeae, Streptococcus (Haemophilus), Staphylococcus, Gardnerella, Enterobacteriaceae и др, Грам ( - ), Гъби (C. albicans) и др.</t>
  </si>
  <si>
    <t>8</t>
  </si>
  <si>
    <t>02_15</t>
  </si>
  <si>
    <t>Ранев материал и гной Staphylococcus (S. aureus), b-Streptococcus (gr. A), Enterobacteriaceae и др. Грам ( - ), Анаероби, Corynebacterium</t>
  </si>
  <si>
    <t>02_16</t>
  </si>
  <si>
    <t>Гърлени и назофарингеални секрети b-Streptococcus, Staphylococcus (S. aureus), Neisseria (N. meningitidis), Haemophilus (H. influenzae), Гъби (C. albicans и др.), Corynebacterium</t>
  </si>
  <si>
    <t>02_17</t>
  </si>
  <si>
    <t>Храчка, a-(b)- Streptococcus, Staphylococcus, Branhamella, Haemophilus, Enterobacteriaceae и др. Грам ( - ), Гъби (C. albicans и др.), Mycobacterium, Анаероби, Aspergillus, M. pneumoniae, RSV</t>
  </si>
  <si>
    <t>02_19</t>
  </si>
  <si>
    <t>Антибиограма с 6 антибиотични диска</t>
  </si>
  <si>
    <t>02_20</t>
  </si>
  <si>
    <t>Chlamydia (сух тест)</t>
  </si>
  <si>
    <t>04</t>
  </si>
  <si>
    <t>Медицинска паразитология</t>
  </si>
  <si>
    <t>04_01</t>
  </si>
  <si>
    <t>Микроскопско изследване за паразити, вкл. Trichomonas vaginalis</t>
  </si>
  <si>
    <t>04_02</t>
  </si>
  <si>
    <t>Серологично изследване за трихинелоза</t>
  </si>
  <si>
    <t>04_03</t>
  </si>
  <si>
    <t>Серологично изследване за токсоплазмоза</t>
  </si>
  <si>
    <t>04_04</t>
  </si>
  <si>
    <t>Серологично изследване за ехинококоза</t>
  </si>
  <si>
    <t>05</t>
  </si>
  <si>
    <t>Вирусология</t>
  </si>
  <si>
    <t>05_01</t>
  </si>
  <si>
    <t>Доказване на HIV антитела с имунологичен метод ЕЛАЙЗА</t>
  </si>
  <si>
    <t>05_02</t>
  </si>
  <si>
    <t>Доказване на антитела РЗХА за рубеола при бременни</t>
  </si>
  <si>
    <t>05_03</t>
  </si>
  <si>
    <t>Доказване на антитела РЗХА за морбили при бременни</t>
  </si>
  <si>
    <t>05_04</t>
  </si>
  <si>
    <t>Серологични изследвания за маркери на хепатитните вируси А по метода ЕЛАЙЗА</t>
  </si>
  <si>
    <t>4,7</t>
  </si>
  <si>
    <t>05_05</t>
  </si>
  <si>
    <t>Серологични изследвания за маркери на хепатитните вируси В по метода ЕЛАЙЗА</t>
  </si>
  <si>
    <t>05_06</t>
  </si>
  <si>
    <t>Серологични изследвания за маркери на хепатитните вируси C по метода ЕЛАЙЗА</t>
  </si>
  <si>
    <t>06</t>
  </si>
  <si>
    <t>Рентгенология</t>
  </si>
  <si>
    <t>06_01</t>
  </si>
  <si>
    <t>Рентгенография на зъби с определен центраж (секторна рентгенография)</t>
  </si>
  <si>
    <t>06_02</t>
  </si>
  <si>
    <t>Рентгенография на челюстите в специални проекции</t>
  </si>
  <si>
    <t>06_03</t>
  </si>
  <si>
    <t>Рентгенография на лицеви кости</t>
  </si>
  <si>
    <t>06_04</t>
  </si>
  <si>
    <t>Рентгенография на околоносни синуси</t>
  </si>
  <si>
    <t>06_05</t>
  </si>
  <si>
    <t>Специални центражи на черепа</t>
  </si>
  <si>
    <t>06_06</t>
  </si>
  <si>
    <t>Рентгенография на стернум</t>
  </si>
  <si>
    <t>06_07</t>
  </si>
  <si>
    <t>Рентгенография на ребра</t>
  </si>
  <si>
    <t>06_08</t>
  </si>
  <si>
    <t>Рентгеноскопия на бял дроб</t>
  </si>
  <si>
    <t>06_09</t>
  </si>
  <si>
    <t>Рентгенография на крайници</t>
  </si>
  <si>
    <t>06_10</t>
  </si>
  <si>
    <t>Рентгенография на длан и пръсти</t>
  </si>
  <si>
    <t>06_11</t>
  </si>
  <si>
    <t>Рентгенография на стерноклавикуларна става</t>
  </si>
  <si>
    <t>06_12</t>
  </si>
  <si>
    <t>Рентгенография на сакроилиачна става</t>
  </si>
  <si>
    <t>06_13</t>
  </si>
  <si>
    <t>Рентгенография на тазобедрена става</t>
  </si>
  <si>
    <t>06_14</t>
  </si>
  <si>
    <t>Рентгенография на бедрена кост</t>
  </si>
  <si>
    <t>06_15</t>
  </si>
  <si>
    <t>Рентгенография на колянна става</t>
  </si>
  <si>
    <t>06_16</t>
  </si>
  <si>
    <t>Рентгенография на подбедрица</t>
  </si>
  <si>
    <t>06_17</t>
  </si>
  <si>
    <t>Рентгенография на глезенна става</t>
  </si>
  <si>
    <t>06_18</t>
  </si>
  <si>
    <t>Рентгенография на стъпало и пръсти</t>
  </si>
  <si>
    <t>06_19</t>
  </si>
  <si>
    <t>Рентгенография на клавикула</t>
  </si>
  <si>
    <t>06_20</t>
  </si>
  <si>
    <t>Рентгенография на акромиоклавикуларна става</t>
  </si>
  <si>
    <t>06_21</t>
  </si>
  <si>
    <t>Рентгенография на скапула</t>
  </si>
  <si>
    <t>06_22</t>
  </si>
  <si>
    <t>Рентгенография на раменна става</t>
  </si>
  <si>
    <t>06_23</t>
  </si>
  <si>
    <t>Рентгенография на хумерус</t>
  </si>
  <si>
    <t>06_24</t>
  </si>
  <si>
    <t>Рентгенография на лакетна става</t>
  </si>
  <si>
    <t>06_25</t>
  </si>
  <si>
    <t>Рентгенография на антебрахиум</t>
  </si>
  <si>
    <t>06_26</t>
  </si>
  <si>
    <t>Рентгенография на гривнена става</t>
  </si>
  <si>
    <t>06_27</t>
  </si>
  <si>
    <t>Обзорна (панорамна) рентгенография на зъби (Ортопантомография)</t>
  </si>
  <si>
    <t>06_28</t>
  </si>
  <si>
    <t>Рентгенография на череп</t>
  </si>
  <si>
    <t>06_29</t>
  </si>
  <si>
    <t>Рентгенография на гръбначни прешлени</t>
  </si>
  <si>
    <t>06_30</t>
  </si>
  <si>
    <t>Рентгенография на гръден кош и бял дроб</t>
  </si>
  <si>
    <t>06_31</t>
  </si>
  <si>
    <t>Обзорна рентгенография на сърце и медиастинум</t>
  </si>
  <si>
    <t>06_32</t>
  </si>
  <si>
    <t>Обзорна рентгенография на корем</t>
  </si>
  <si>
    <t>06_33</t>
  </si>
  <si>
    <t>Рентгенография на таз</t>
  </si>
  <si>
    <t>06_34</t>
  </si>
  <si>
    <t>Ехографска диагностика на коремни и ретроперитонеални органи</t>
  </si>
  <si>
    <t>06_35</t>
  </si>
  <si>
    <t>Томография на гръден кош и бял дроб</t>
  </si>
  <si>
    <t>06_37</t>
  </si>
  <si>
    <t>Рентгеново изследване на хранопровод, стомах</t>
  </si>
  <si>
    <t>06_38</t>
  </si>
  <si>
    <t>Рентгеново изследване на тънки черва</t>
  </si>
  <si>
    <t>06_39</t>
  </si>
  <si>
    <t>Иригография</t>
  </si>
  <si>
    <t>10_01</t>
  </si>
  <si>
    <t>Компютърна аксиална или спирална томография</t>
  </si>
  <si>
    <t>10_02</t>
  </si>
  <si>
    <t>Ядрено-магнитен резонанс</t>
  </si>
  <si>
    <t>10_03</t>
  </si>
  <si>
    <t>Мамография на двете млечни жлези</t>
  </si>
  <si>
    <t>10_58</t>
  </si>
  <si>
    <t>Хистеросалпингография</t>
  </si>
  <si>
    <t>10_59</t>
  </si>
  <si>
    <t>Интравенозна холангиография</t>
  </si>
  <si>
    <t>10_60</t>
  </si>
  <si>
    <t>Венозна урография</t>
  </si>
  <si>
    <t>07</t>
  </si>
  <si>
    <t>Обща и клинична патология</t>
  </si>
  <si>
    <t>07_01</t>
  </si>
  <si>
    <t>Цитологично изследване на две проби от цитонамазка от храчка</t>
  </si>
  <si>
    <t>07_02</t>
  </si>
  <si>
    <t>Цитологично изследване на две проби от седимент от урина</t>
  </si>
  <si>
    <t>07_03</t>
  </si>
  <si>
    <t>Цитологично изследване на две проби от секрет от млечна жлеза</t>
  </si>
  <si>
    <t>07_04</t>
  </si>
  <si>
    <t>Цитологично изследване на две проби от лаважна течност от пикочен мехур</t>
  </si>
  <si>
    <t>07_05</t>
  </si>
  <si>
    <t>Цитологично изследване на две проби от секрет от външна фистула</t>
  </si>
  <si>
    <t>07_06</t>
  </si>
  <si>
    <t>Цитологично изследване на две проби от секрет от рана (включително оперативна)</t>
  </si>
  <si>
    <t>07_07</t>
  </si>
  <si>
    <t>Цитологично изследване на две проби от синовиална течност</t>
  </si>
  <si>
    <t>07_08</t>
  </si>
  <si>
    <t>Цитологично изследване на две проби от лаважна течност от уретери</t>
  </si>
  <si>
    <t>07_09</t>
  </si>
  <si>
    <t>Цитологично изследване на две проби от цитонамазка от женски полови органи</t>
  </si>
  <si>
    <t>07_10</t>
  </si>
  <si>
    <t>Цитологично изследване на две проби от цитонамазка от устна кухина</t>
  </si>
  <si>
    <t>07_11</t>
  </si>
  <si>
    <t>Цитологично изследване на две проби от цитонамазка от очни лезии</t>
  </si>
  <si>
    <t>07_12</t>
  </si>
  <si>
    <t>Цитологично изследване на две проби от материал от кожни лезии</t>
  </si>
  <si>
    <t>07_13</t>
  </si>
  <si>
    <t>Цитологично изследване на две проби от лаважна течност от пиелон</t>
  </si>
  <si>
    <t>10_38</t>
  </si>
  <si>
    <t>Хистобиопсично изследване на две проби от лимфен възел</t>
  </si>
  <si>
    <t>10_39</t>
  </si>
  <si>
    <t>Хистобиопсично изследване на две проби от млечна жлеза</t>
  </si>
  <si>
    <t>10_40</t>
  </si>
  <si>
    <t>Хистобиопсично изследване на две проби от простата</t>
  </si>
  <si>
    <t>10_41</t>
  </si>
  <si>
    <t>Хистобиопсично изследване на две проби от щитовидна жлеза</t>
  </si>
  <si>
    <t>10_42</t>
  </si>
  <si>
    <t>Хистобиопсично изследване на две проби от слюнчена жлеза</t>
  </si>
  <si>
    <t>10_43</t>
  </si>
  <si>
    <t>Хистобиопсично изследване на две проби от коремен орган</t>
  </si>
  <si>
    <t>10_44</t>
  </si>
  <si>
    <t>Хистобиопсично изследване на две проби от бял дроб, ларингс и трахея</t>
  </si>
  <si>
    <t>10_45</t>
  </si>
  <si>
    <t>Хистобиопсично изследване на две проби от медиастинум</t>
  </si>
  <si>
    <t>10_46</t>
  </si>
  <si>
    <t>Хистобиопсично изследване на две проби от туморни формации в коремната кухина</t>
  </si>
  <si>
    <t>10_47</t>
  </si>
  <si>
    <t>Хистобиопсично изследване на две проби от полов орган</t>
  </si>
  <si>
    <t>10_48</t>
  </si>
  <si>
    <t>Хистобиопсично изследване на две проби от устна кухина, фаринкс и хранопровод</t>
  </si>
  <si>
    <t>10_49</t>
  </si>
  <si>
    <t>Хистобиопсично изследване на две проби от кожа и кожни лезии</t>
  </si>
  <si>
    <t>10_50</t>
  </si>
  <si>
    <t>Хистобиопсично изследване на две проби от мускул</t>
  </si>
  <si>
    <t>10_51</t>
  </si>
  <si>
    <t>Хистобиопсично изследване на две проби от подкожен тумор</t>
  </si>
  <si>
    <t>10_52</t>
  </si>
  <si>
    <t>Хистобиопсично изследване на две проби от органи на пикочната система</t>
  </si>
  <si>
    <t>10_53</t>
  </si>
  <si>
    <t>Хистобиопсично изследване на две проби от око и очни лезии</t>
  </si>
  <si>
    <t>10_54</t>
  </si>
  <si>
    <t>Хистобиопсично изследване на две проби от става</t>
  </si>
  <si>
    <t>10_55</t>
  </si>
  <si>
    <t>Хистобиопсично изследване на две проби от външно ухо</t>
  </si>
  <si>
    <t>10_56</t>
  </si>
  <si>
    <t>Хистобиопсично изследване на две проби от нос</t>
  </si>
  <si>
    <t>10_57</t>
  </si>
  <si>
    <t>Хистобиопсично изследване на две проби от костен мозък</t>
  </si>
  <si>
    <t>12,96</t>
  </si>
  <si>
    <t>09</t>
  </si>
  <si>
    <t>Имунология</t>
  </si>
  <si>
    <t>Определяне на криоглобулини</t>
  </si>
  <si>
    <t>Определяне на общи имуноглобулини Ig M</t>
  </si>
  <si>
    <t>Определяне на общи имуноглобулини Ig G</t>
  </si>
  <si>
    <t>Определяне на общи имуноглобулини Ig А</t>
  </si>
  <si>
    <t>Определяне на С3 компонент на комплемента</t>
  </si>
  <si>
    <t>2</t>
  </si>
  <si>
    <t>Определяне на С4 компонент на комплемента</t>
  </si>
  <si>
    <t>10_05</t>
  </si>
  <si>
    <t>Флоуцитометрично имунофенотипизиране на левкоцити – стандартен панел</t>
  </si>
  <si>
    <t>10_06</t>
  </si>
  <si>
    <t>Определяне на оксидативния взрив на периферни неутрофили и моноцити с Нитроблaу тетразолов тест</t>
  </si>
  <si>
    <t>10_07</t>
  </si>
  <si>
    <t>Флоуцитометрично определяне на фагоцитозата</t>
  </si>
  <si>
    <t>10_29</t>
  </si>
  <si>
    <t>Определяне на общи Ig E</t>
  </si>
  <si>
    <t>10_30</t>
  </si>
  <si>
    <t>Определяне на антинуклеарни антитела в серум</t>
  </si>
  <si>
    <t>12</t>
  </si>
  <si>
    <t>Имунохематология</t>
  </si>
  <si>
    <t>10_35</t>
  </si>
  <si>
    <t>Определяне на имуноглобулиновата характеристика на еритроантителата (диференциран директен тест на Coombs) с моноспецифични антиимуноглобулинови тест-реагенти с анти-IgG и анти-комплементарен (С') тест-реагент</t>
  </si>
  <si>
    <t>10_36</t>
  </si>
  <si>
    <t>Определяне на специфичността и титъра на еритроантителата чрез аглутинационен, ензимен или антиглобулинов (Coombs) метод</t>
  </si>
  <si>
    <t>10_37</t>
  </si>
  <si>
    <t>Определяне на титъра на имунните анти-А и анти-В антитела от клас IgG след обработка на серума с 2-меркаптоетанол чрез аглутинационен, ензимен или антиглобулинов (Coombs) метод</t>
  </si>
  <si>
    <t>12_01</t>
  </si>
  <si>
    <t>Определяне на кръвни групи от системата АВ0 и Rh (D) антиген от системата Rhesus по кръстосан метод (с тест-реагенти анти-А, анти-В, анти-АВ, анти-D и тест-еритроцити А1, А2, В и 0)</t>
  </si>
  <si>
    <t>7,06</t>
  </si>
  <si>
    <t>12_02</t>
  </si>
  <si>
    <t>Определяне на подгрупите на А антигена (А1 и А2) с тест-реагенти с анти-А и анти-Н</t>
  </si>
  <si>
    <t>2,5</t>
  </si>
  <si>
    <t>12_03</t>
  </si>
  <si>
    <t>Определяне на слаб D антиген (Du) по индиректен тест на Coombs</t>
  </si>
  <si>
    <t>15</t>
  </si>
  <si>
    <t>12_04</t>
  </si>
  <si>
    <t>Изследване за автоеритроантитела при фиксирани антитела върху еритроцитите – чрез директен антиглобулинов (Coombs) тест с поливалентен антиглобулинов серум, при свободни антитела в серума – чрез аглутинационен или ензимен метод</t>
  </si>
  <si>
    <t>17</t>
  </si>
  <si>
    <t>12_05</t>
  </si>
  <si>
    <t>Изследване за алоеритроантитела чрез аглутинационен или ензимен метод или индиректен антиглобулинов (Coombs) тест с поливалентен антиглобулинов серум</t>
  </si>
  <si>
    <t>23</t>
  </si>
  <si>
    <t>12_06</t>
  </si>
  <si>
    <t>Определяне на Rh фенотип (СсDЕе) и Kell антиген с моноспецифични тест-реагенти</t>
  </si>
  <si>
    <t>10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</si>
</sst>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.&quot;"/>
    <numFmt numFmtId="165" formatCode="#,##0.00\ _л_в"/>
  </numFmts>
  <fonts count="8">
    <font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Hebar"/>
      <family val="0"/>
    </font>
    <font>
      <i/>
      <sz val="9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19" applyFont="1" applyFill="1" applyBorder="1" applyAlignment="1" applyProtection="1">
      <alignment horizontal="center" vertical="center" wrapText="1"/>
      <protection locked="0"/>
    </xf>
    <xf numFmtId="0" fontId="3" fillId="0" borderId="1" xfId="19" applyFont="1" applyFill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center" vertical="center"/>
      <protection/>
    </xf>
    <xf numFmtId="3" fontId="3" fillId="0" borderId="1" xfId="19" applyNumberFormat="1" applyFont="1" applyFill="1" applyBorder="1" applyAlignment="1">
      <alignment horizontal="center" vertical="center"/>
      <protection/>
    </xf>
    <xf numFmtId="164" fontId="3" fillId="0" borderId="1" xfId="19" applyNumberFormat="1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 applyProtection="1">
      <alignment horizontal="center" vertical="center" wrapText="1"/>
      <protection/>
    </xf>
    <xf numFmtId="0" fontId="1" fillId="0" borderId="1" xfId="21" applyFont="1" applyFill="1" applyBorder="1" applyAlignment="1" applyProtection="1">
      <alignment horizontal="left" vertical="center" wrapText="1"/>
      <protection/>
    </xf>
    <xf numFmtId="3" fontId="1" fillId="0" borderId="1" xfId="21" applyNumberFormat="1" applyFont="1" applyFill="1" applyBorder="1" applyAlignment="1" applyProtection="1">
      <alignment horizontal="center" vertical="center" wrapText="1"/>
      <protection/>
    </xf>
    <xf numFmtId="3" fontId="1" fillId="2" borderId="1" xfId="21" applyNumberFormat="1" applyFont="1" applyFill="1" applyBorder="1" applyAlignment="1" applyProtection="1">
      <alignment horizontal="center" vertical="center" wrapText="1"/>
      <protection/>
    </xf>
    <xf numFmtId="0" fontId="2" fillId="2" borderId="1" xfId="19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 applyProtection="1">
      <alignment horizontal="center" vertical="center"/>
      <protection/>
    </xf>
    <xf numFmtId="0" fontId="1" fillId="3" borderId="1" xfId="21" applyFont="1" applyFill="1" applyBorder="1" applyAlignment="1" applyProtection="1">
      <alignment horizontal="left" vertical="center" wrapText="1"/>
      <protection/>
    </xf>
    <xf numFmtId="4" fontId="1" fillId="0" borderId="1" xfId="21" applyNumberFormat="1" applyFont="1" applyFill="1" applyBorder="1" applyAlignment="1" applyProtection="1">
      <alignment horizontal="center" vertical="center" wrapText="1"/>
      <protection/>
    </xf>
    <xf numFmtId="0" fontId="1" fillId="0" borderId="1" xfId="20" applyFont="1" applyFill="1" applyBorder="1" applyAlignment="1" applyProtection="1">
      <alignment horizontal="center" vertical="center"/>
      <protection/>
    </xf>
    <xf numFmtId="165" fontId="1" fillId="0" borderId="1" xfId="21" applyNumberFormat="1" applyFont="1" applyFill="1" applyBorder="1" applyAlignment="1" applyProtection="1">
      <alignment horizontal="center" vertical="center" wrapText="1"/>
      <protection/>
    </xf>
    <xf numFmtId="3" fontId="1" fillId="2" borderId="1" xfId="19" applyNumberFormat="1" applyFont="1" applyFill="1" applyBorder="1" applyAlignment="1">
      <alignment horizontal="center" vertical="center"/>
      <protection/>
    </xf>
    <xf numFmtId="164" fontId="1" fillId="4" borderId="1" xfId="19" applyNumberFormat="1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 applyProtection="1">
      <alignment horizontal="center" vertical="center"/>
      <protection/>
    </xf>
    <xf numFmtId="0" fontId="3" fillId="0" borderId="1" xfId="21" applyFont="1" applyFill="1" applyBorder="1" applyAlignment="1" applyProtection="1">
      <alignment horizontal="left" vertical="center" wrapText="1"/>
      <protection/>
    </xf>
    <xf numFmtId="3" fontId="3" fillId="0" borderId="1" xfId="21" applyNumberFormat="1" applyFont="1" applyFill="1" applyBorder="1" applyAlignment="1" applyProtection="1">
      <alignment horizontal="right" vertical="center" wrapText="1"/>
      <protection/>
    </xf>
    <xf numFmtId="165" fontId="3" fillId="0" borderId="1" xfId="21" applyNumberFormat="1" applyFont="1" applyFill="1" applyBorder="1" applyAlignment="1" applyProtection="1">
      <alignment horizontal="right" vertical="center" wrapText="1"/>
      <protection/>
    </xf>
    <xf numFmtId="3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19" applyFont="1" applyFill="1" applyBorder="1" applyAlignment="1">
      <alignment horizontal="center" vertical="center"/>
      <protection/>
    </xf>
    <xf numFmtId="165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Fill="1" applyBorder="1" applyAlignment="1" applyProtection="1">
      <alignment horizontal="center" vertical="center"/>
      <protection locked="0"/>
    </xf>
    <xf numFmtId="0" fontId="3" fillId="0" borderId="1" xfId="19" applyFont="1" applyFill="1" applyBorder="1" applyAlignment="1" applyProtection="1">
      <alignment horizontal="left" vertical="center"/>
      <protection locked="0"/>
    </xf>
    <xf numFmtId="3" fontId="3" fillId="0" borderId="1" xfId="19" applyNumberFormat="1" applyFont="1" applyFill="1" applyBorder="1" applyAlignment="1" applyProtection="1">
      <alignment horizontal="center" vertical="center"/>
      <protection locked="0"/>
    </xf>
    <xf numFmtId="3" fontId="6" fillId="0" borderId="1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Border="1" applyAlignment="1" applyProtection="1">
      <alignment horizontal="center" vertical="center"/>
      <protection locked="0"/>
    </xf>
    <xf numFmtId="0" fontId="3" fillId="0" borderId="0" xfId="19" applyFont="1" applyFill="1" applyBorder="1" applyAlignment="1" applyProtection="1">
      <alignment horizontal="left" vertical="center"/>
      <protection locked="0"/>
    </xf>
    <xf numFmtId="3" fontId="3" fillId="0" borderId="0" xfId="19" applyNumberFormat="1" applyFont="1" applyFill="1" applyBorder="1" applyAlignment="1" applyProtection="1">
      <alignment horizontal="center" vertical="center"/>
      <protection locked="0"/>
    </xf>
    <xf numFmtId="0" fontId="3" fillId="0" borderId="0" xfId="19" applyFont="1" applyFill="1" applyBorder="1" applyAlignment="1">
      <alignment horizontal="center" vertical="center"/>
      <protection/>
    </xf>
    <xf numFmtId="3" fontId="3" fillId="0" borderId="0" xfId="19" applyNumberFormat="1" applyFont="1" applyFill="1" applyBorder="1" applyAlignment="1">
      <alignment horizontal="center" vertical="center"/>
      <protection/>
    </xf>
    <xf numFmtId="164" fontId="3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py of BroiDeinosti 2009-2010IMP" xfId="19"/>
    <cellStyle name="Normal_Finansirane1" xfId="20"/>
    <cellStyle name="Normal_Tabl.otcheti NRD2002- m.0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 topLeftCell="A1">
      <selection activeCell="O5" sqref="O5"/>
    </sheetView>
  </sheetViews>
  <sheetFormatPr defaultColWidth="9.140625" defaultRowHeight="12.75"/>
  <cols>
    <col min="1" max="1" width="5.28125" style="31" customWidth="1"/>
    <col min="2" max="2" width="39.57421875" style="32" customWidth="1"/>
    <col min="3" max="3" width="11.140625" style="33" customWidth="1"/>
    <col min="4" max="4" width="10.140625" style="31" customWidth="1"/>
    <col min="5" max="5" width="2.57421875" style="34" hidden="1" customWidth="1"/>
    <col min="6" max="6" width="10.140625" style="34" customWidth="1"/>
    <col min="7" max="7" width="11.00390625" style="35" hidden="1" customWidth="1"/>
    <col min="8" max="8" width="9.8515625" style="34" hidden="1" customWidth="1"/>
    <col min="9" max="9" width="15.28125" style="36" hidden="1" customWidth="1"/>
    <col min="10" max="10" width="3.8515625" style="34" hidden="1" customWidth="1"/>
    <col min="11" max="11" width="8.8515625" style="37" customWidth="1"/>
    <col min="12" max="12" width="8.00390625" style="38" customWidth="1"/>
  </cols>
  <sheetData>
    <row r="1" spans="1:12" ht="54" customHeight="1">
      <c r="A1" s="1" t="s">
        <v>0</v>
      </c>
      <c r="B1" s="1"/>
      <c r="C1" s="2"/>
      <c r="D1" s="2"/>
      <c r="E1" s="3" t="s">
        <v>1</v>
      </c>
      <c r="F1" s="3"/>
      <c r="G1" s="4"/>
      <c r="H1" s="2"/>
      <c r="I1" s="5"/>
      <c r="J1" s="2"/>
      <c r="K1" s="6"/>
      <c r="L1" s="7"/>
    </row>
    <row r="2" spans="1:12" ht="75" customHeight="1">
      <c r="A2" s="8"/>
      <c r="B2" s="9"/>
      <c r="C2" s="10" t="s">
        <v>2</v>
      </c>
      <c r="D2" s="10" t="s">
        <v>3</v>
      </c>
      <c r="E2" s="10" t="s">
        <v>4</v>
      </c>
      <c r="F2" s="11" t="s">
        <v>5</v>
      </c>
      <c r="G2" s="10"/>
      <c r="H2" s="10">
        <v>63000000</v>
      </c>
      <c r="I2" s="10"/>
      <c r="J2" s="10">
        <f>H2-H4</f>
        <v>10736672.759310015</v>
      </c>
      <c r="K2" s="11" t="s">
        <v>6</v>
      </c>
      <c r="L2" s="12" t="s">
        <v>7</v>
      </c>
    </row>
    <row r="3" spans="1:12" ht="12.75">
      <c r="A3" s="13"/>
      <c r="B3" s="14" t="s">
        <v>8</v>
      </c>
      <c r="C3" s="10"/>
      <c r="D3" s="15"/>
      <c r="E3" s="10"/>
      <c r="F3" s="15"/>
      <c r="G3" s="4"/>
      <c r="H3" s="2"/>
      <c r="I3" s="5"/>
      <c r="J3" s="2"/>
      <c r="K3" s="6"/>
      <c r="L3" s="7"/>
    </row>
    <row r="4" spans="1:12" ht="12.75">
      <c r="A4" s="16" t="s">
        <v>9</v>
      </c>
      <c r="B4" s="9" t="s">
        <v>10</v>
      </c>
      <c r="C4" s="10"/>
      <c r="D4" s="17"/>
      <c r="E4" s="10"/>
      <c r="F4" s="17"/>
      <c r="G4" s="18">
        <f>SUM(G5:G198)</f>
        <v>28107819.60548001</v>
      </c>
      <c r="H4" s="18">
        <f>SUM(H5:H198)</f>
        <v>52263327.240689985</v>
      </c>
      <c r="I4" s="19" t="e">
        <f>SUM(I5:I198)</f>
        <v>#REF!</v>
      </c>
      <c r="J4" s="2" t="s">
        <v>11</v>
      </c>
      <c r="K4" s="6"/>
      <c r="L4" s="7"/>
    </row>
    <row r="5" spans="1:12" ht="48">
      <c r="A5" s="20" t="s">
        <v>12</v>
      </c>
      <c r="B5" s="21" t="s">
        <v>13</v>
      </c>
      <c r="C5" s="22">
        <v>1950783</v>
      </c>
      <c r="D5" s="23">
        <v>1.98</v>
      </c>
      <c r="E5" s="22">
        <v>966722</v>
      </c>
      <c r="F5" s="23">
        <v>1.98</v>
      </c>
      <c r="G5" s="23">
        <f aca="true" t="shared" si="0" ref="G5:G68">E5*F5</f>
        <v>1914109.56</v>
      </c>
      <c r="H5" s="23">
        <f aca="true" t="shared" si="1" ref="H5:H39">F5*C5</f>
        <v>3862550.34</v>
      </c>
      <c r="I5" s="23" t="e">
        <f>#REF!*C5</f>
        <v>#REF!</v>
      </c>
      <c r="J5" s="23">
        <v>1.1</v>
      </c>
      <c r="K5" s="23">
        <v>1.8</v>
      </c>
      <c r="L5" s="7"/>
    </row>
    <row r="6" spans="1:12" ht="12.75">
      <c r="A6" s="20" t="s">
        <v>14</v>
      </c>
      <c r="B6" s="21" t="s">
        <v>15</v>
      </c>
      <c r="C6" s="22">
        <v>1210379</v>
      </c>
      <c r="D6" s="23">
        <v>0.77</v>
      </c>
      <c r="E6" s="22">
        <v>551712</v>
      </c>
      <c r="F6" s="23">
        <v>0.77</v>
      </c>
      <c r="G6" s="23">
        <f t="shared" si="0"/>
        <v>424818.24</v>
      </c>
      <c r="H6" s="23">
        <f t="shared" si="1"/>
        <v>931991.8300000001</v>
      </c>
      <c r="I6" s="23" t="e">
        <f>#REF!*C6</f>
        <v>#REF!</v>
      </c>
      <c r="J6" s="23">
        <v>0.25</v>
      </c>
      <c r="K6" s="23">
        <v>0.8</v>
      </c>
      <c r="L6" s="7"/>
    </row>
    <row r="7" spans="1:12" ht="12.75">
      <c r="A7" s="20" t="s">
        <v>16</v>
      </c>
      <c r="B7" s="21" t="s">
        <v>17</v>
      </c>
      <c r="C7" s="22">
        <v>82692</v>
      </c>
      <c r="D7" s="23">
        <v>1.43</v>
      </c>
      <c r="E7" s="22">
        <v>43303</v>
      </c>
      <c r="F7" s="23">
        <v>1.43</v>
      </c>
      <c r="G7" s="23">
        <f t="shared" si="0"/>
        <v>61923.29</v>
      </c>
      <c r="H7" s="23">
        <f t="shared" si="1"/>
        <v>118249.56</v>
      </c>
      <c r="I7" s="23" t="e">
        <f>#REF!*C7</f>
        <v>#REF!</v>
      </c>
      <c r="J7" s="23">
        <v>0.75</v>
      </c>
      <c r="K7" s="23">
        <v>1.43</v>
      </c>
      <c r="L7" s="7"/>
    </row>
    <row r="8" spans="1:12" ht="12.75">
      <c r="A8" s="20" t="s">
        <v>18</v>
      </c>
      <c r="B8" s="21" t="s">
        <v>19</v>
      </c>
      <c r="C8" s="22">
        <v>251302</v>
      </c>
      <c r="D8" s="23">
        <v>1.43</v>
      </c>
      <c r="E8" s="22">
        <v>139627</v>
      </c>
      <c r="F8" s="23">
        <v>1.43</v>
      </c>
      <c r="G8" s="23">
        <f t="shared" si="0"/>
        <v>199666.61</v>
      </c>
      <c r="H8" s="23">
        <f t="shared" si="1"/>
        <v>359361.86</v>
      </c>
      <c r="I8" s="23" t="e">
        <f>#REF!*C8</f>
        <v>#REF!</v>
      </c>
      <c r="J8" s="23">
        <v>0.6</v>
      </c>
      <c r="K8" s="23">
        <v>1.43</v>
      </c>
      <c r="L8" s="7"/>
    </row>
    <row r="9" spans="1:12" ht="24">
      <c r="A9" s="20" t="s">
        <v>20</v>
      </c>
      <c r="B9" s="21" t="s">
        <v>21</v>
      </c>
      <c r="C9" s="22">
        <v>26205</v>
      </c>
      <c r="D9" s="23">
        <v>1.43</v>
      </c>
      <c r="E9" s="22">
        <v>12643</v>
      </c>
      <c r="F9" s="23">
        <v>1.43</v>
      </c>
      <c r="G9" s="23">
        <f t="shared" si="0"/>
        <v>18079.489999999998</v>
      </c>
      <c r="H9" s="23">
        <f t="shared" si="1"/>
        <v>37473.15</v>
      </c>
      <c r="I9" s="23" t="e">
        <f>#REF!*C9</f>
        <v>#REF!</v>
      </c>
      <c r="J9" s="23">
        <v>0.6</v>
      </c>
      <c r="K9" s="23">
        <v>1.43</v>
      </c>
      <c r="L9" s="7"/>
    </row>
    <row r="10" spans="1:12" ht="12.75">
      <c r="A10" s="20" t="s">
        <v>22</v>
      </c>
      <c r="B10" s="21" t="s">
        <v>23</v>
      </c>
      <c r="C10" s="22">
        <v>63244</v>
      </c>
      <c r="D10" s="23">
        <v>1.43</v>
      </c>
      <c r="E10" s="22">
        <v>29679</v>
      </c>
      <c r="F10" s="23">
        <v>1.43</v>
      </c>
      <c r="G10" s="23">
        <f t="shared" si="0"/>
        <v>42440.97</v>
      </c>
      <c r="H10" s="23">
        <f t="shared" si="1"/>
        <v>90438.92</v>
      </c>
      <c r="I10" s="23" t="e">
        <f>#REF!*C10</f>
        <v>#REF!</v>
      </c>
      <c r="J10" s="23">
        <v>0.75</v>
      </c>
      <c r="K10" s="23">
        <v>1.43</v>
      </c>
      <c r="L10" s="7"/>
    </row>
    <row r="11" spans="1:12" ht="24">
      <c r="A11" s="20" t="s">
        <v>24</v>
      </c>
      <c r="B11" s="21" t="s">
        <v>25</v>
      </c>
      <c r="C11" s="22">
        <v>1104155</v>
      </c>
      <c r="D11" s="23">
        <v>0.66</v>
      </c>
      <c r="E11" s="22">
        <v>529315</v>
      </c>
      <c r="F11" s="23">
        <v>0.66</v>
      </c>
      <c r="G11" s="23">
        <f t="shared" si="0"/>
        <v>349347.9</v>
      </c>
      <c r="H11" s="23">
        <f t="shared" si="1"/>
        <v>728742.3</v>
      </c>
      <c r="I11" s="23" t="e">
        <f>#REF!*C11</f>
        <v>#REF!</v>
      </c>
      <c r="J11" s="23"/>
      <c r="K11" s="23">
        <v>0.7</v>
      </c>
      <c r="L11" s="7"/>
    </row>
    <row r="12" spans="1:12" ht="12.75">
      <c r="A12" s="20" t="s">
        <v>26</v>
      </c>
      <c r="B12" s="21" t="s">
        <v>27</v>
      </c>
      <c r="C12" s="22">
        <v>1204279</v>
      </c>
      <c r="D12" s="23">
        <v>0.66</v>
      </c>
      <c r="E12" s="22">
        <v>637115</v>
      </c>
      <c r="F12" s="23">
        <v>0.66</v>
      </c>
      <c r="G12" s="23">
        <f t="shared" si="0"/>
        <v>420495.9</v>
      </c>
      <c r="H12" s="23">
        <f t="shared" si="1"/>
        <v>794824.14</v>
      </c>
      <c r="I12" s="23" t="e">
        <f>#REF!*C12</f>
        <v>#REF!</v>
      </c>
      <c r="J12" s="23">
        <v>0.5</v>
      </c>
      <c r="K12" s="23">
        <v>1</v>
      </c>
      <c r="L12" s="7"/>
    </row>
    <row r="13" spans="1:12" ht="12.75">
      <c r="A13" s="20" t="s">
        <v>28</v>
      </c>
      <c r="B13" s="21" t="s">
        <v>29</v>
      </c>
      <c r="C13" s="22">
        <v>20612</v>
      </c>
      <c r="D13" s="23">
        <v>0.66</v>
      </c>
      <c r="E13" s="22">
        <v>2651</v>
      </c>
      <c r="F13" s="23">
        <v>2.3</v>
      </c>
      <c r="G13" s="23">
        <f t="shared" si="0"/>
        <v>6097.299999999999</v>
      </c>
      <c r="H13" s="23">
        <f t="shared" si="1"/>
        <v>47407.6</v>
      </c>
      <c r="I13" s="23" t="e">
        <f>#REF!*C13</f>
        <v>#REF!</v>
      </c>
      <c r="J13" s="23"/>
      <c r="K13" s="23">
        <v>2.3</v>
      </c>
      <c r="L13" s="7"/>
    </row>
    <row r="14" spans="1:12" ht="12.75">
      <c r="A14" s="20" t="s">
        <v>30</v>
      </c>
      <c r="B14" s="21" t="s">
        <v>31</v>
      </c>
      <c r="C14" s="22">
        <v>1903209</v>
      </c>
      <c r="D14" s="23">
        <v>1.43</v>
      </c>
      <c r="E14" s="22">
        <v>1069831</v>
      </c>
      <c r="F14" s="23">
        <v>0.7717499999999999</v>
      </c>
      <c r="G14" s="23">
        <f t="shared" si="0"/>
        <v>825642.07425</v>
      </c>
      <c r="H14" s="23">
        <f t="shared" si="1"/>
        <v>1468801.5457499998</v>
      </c>
      <c r="I14" s="23" t="e">
        <f>#REF!*C14</f>
        <v>#REF!</v>
      </c>
      <c r="J14" s="23">
        <v>0.25</v>
      </c>
      <c r="K14" s="23">
        <v>1</v>
      </c>
      <c r="L14" s="7"/>
    </row>
    <row r="15" spans="1:12" ht="12.75">
      <c r="A15" s="20" t="s">
        <v>32</v>
      </c>
      <c r="B15" s="21" t="s">
        <v>33</v>
      </c>
      <c r="C15" s="22">
        <v>426669</v>
      </c>
      <c r="D15" s="23">
        <v>3.85</v>
      </c>
      <c r="E15" s="22">
        <v>238580</v>
      </c>
      <c r="F15" s="23">
        <v>0.7717499999999999</v>
      </c>
      <c r="G15" s="23">
        <f t="shared" si="0"/>
        <v>184124.115</v>
      </c>
      <c r="H15" s="23">
        <f t="shared" si="1"/>
        <v>329281.80075</v>
      </c>
      <c r="I15" s="23" t="e">
        <f>#REF!*C15</f>
        <v>#REF!</v>
      </c>
      <c r="J15" s="23"/>
      <c r="K15" s="23">
        <v>3</v>
      </c>
      <c r="L15" s="7"/>
    </row>
    <row r="16" spans="1:12" ht="12.75">
      <c r="A16" s="20" t="s">
        <v>34</v>
      </c>
      <c r="B16" s="21" t="s">
        <v>35</v>
      </c>
      <c r="C16" s="22">
        <v>595245</v>
      </c>
      <c r="D16" s="23">
        <v>1.43</v>
      </c>
      <c r="E16" s="22">
        <v>331612</v>
      </c>
      <c r="F16" s="23">
        <v>0.7717499999999999</v>
      </c>
      <c r="G16" s="23">
        <f t="shared" si="0"/>
        <v>255921.561</v>
      </c>
      <c r="H16" s="23">
        <f t="shared" si="1"/>
        <v>459380.32875</v>
      </c>
      <c r="I16" s="23" t="e">
        <f>#REF!*C16</f>
        <v>#REF!</v>
      </c>
      <c r="J16" s="23">
        <v>0.25</v>
      </c>
      <c r="K16" s="23">
        <v>1</v>
      </c>
      <c r="L16" s="7"/>
    </row>
    <row r="17" spans="1:12" ht="12.75">
      <c r="A17" s="20" t="s">
        <v>36</v>
      </c>
      <c r="B17" s="21" t="s">
        <v>37</v>
      </c>
      <c r="C17" s="22">
        <v>227907</v>
      </c>
      <c r="D17" s="23">
        <v>1.43</v>
      </c>
      <c r="E17" s="22">
        <v>115568</v>
      </c>
      <c r="F17" s="23">
        <v>0.7717499999999999</v>
      </c>
      <c r="G17" s="23">
        <f t="shared" si="0"/>
        <v>89189.60399999999</v>
      </c>
      <c r="H17" s="23">
        <f t="shared" si="1"/>
        <v>175887.22725</v>
      </c>
      <c r="I17" s="23" t="e">
        <f>#REF!*C17</f>
        <v>#REF!</v>
      </c>
      <c r="J17" s="23">
        <v>0.25</v>
      </c>
      <c r="K17" s="23">
        <v>1</v>
      </c>
      <c r="L17" s="7"/>
    </row>
    <row r="18" spans="1:12" ht="12.75">
      <c r="A18" s="20" t="s">
        <v>38</v>
      </c>
      <c r="B18" s="21" t="s">
        <v>39</v>
      </c>
      <c r="C18" s="22">
        <v>92619</v>
      </c>
      <c r="D18" s="23">
        <v>1.43</v>
      </c>
      <c r="E18" s="22">
        <v>47527</v>
      </c>
      <c r="F18" s="23">
        <v>0.99</v>
      </c>
      <c r="G18" s="23">
        <f t="shared" si="0"/>
        <v>47051.73</v>
      </c>
      <c r="H18" s="23">
        <f t="shared" si="1"/>
        <v>91692.81</v>
      </c>
      <c r="I18" s="23" t="e">
        <f>#REF!*C18</f>
        <v>#REF!</v>
      </c>
      <c r="J18" s="23">
        <v>0.25</v>
      </c>
      <c r="K18" s="23">
        <f>K17</f>
        <v>1</v>
      </c>
      <c r="L18" s="7"/>
    </row>
    <row r="19" spans="1:12" ht="12.75">
      <c r="A19" s="20" t="s">
        <v>40</v>
      </c>
      <c r="B19" s="21" t="s">
        <v>41</v>
      </c>
      <c r="C19" s="22">
        <v>35485</v>
      </c>
      <c r="D19" s="23">
        <v>1.43</v>
      </c>
      <c r="E19" s="22">
        <v>17525</v>
      </c>
      <c r="F19" s="23">
        <v>1.11</v>
      </c>
      <c r="G19" s="23">
        <f t="shared" si="0"/>
        <v>19452.75</v>
      </c>
      <c r="H19" s="23">
        <f t="shared" si="1"/>
        <v>39388.350000000006</v>
      </c>
      <c r="I19" s="23" t="e">
        <f>#REF!*C19</f>
        <v>#REF!</v>
      </c>
      <c r="J19" s="23">
        <v>0.4</v>
      </c>
      <c r="K19" s="23">
        <f>K18</f>
        <v>1</v>
      </c>
      <c r="L19" s="7"/>
    </row>
    <row r="20" spans="1:12" ht="12.75">
      <c r="A20" s="20" t="s">
        <v>42</v>
      </c>
      <c r="B20" s="21" t="s">
        <v>43</v>
      </c>
      <c r="C20" s="22">
        <v>130255</v>
      </c>
      <c r="D20" s="23">
        <v>1.43</v>
      </c>
      <c r="E20" s="22">
        <v>46693</v>
      </c>
      <c r="F20" s="23">
        <v>0.7717499999999999</v>
      </c>
      <c r="G20" s="23">
        <f t="shared" si="0"/>
        <v>36035.32275</v>
      </c>
      <c r="H20" s="23">
        <f t="shared" si="1"/>
        <v>100524.29624999998</v>
      </c>
      <c r="I20" s="23" t="e">
        <f>#REF!*C20</f>
        <v>#REF!</v>
      </c>
      <c r="J20" s="23">
        <v>0.25</v>
      </c>
      <c r="K20" s="23">
        <f>K19</f>
        <v>1</v>
      </c>
      <c r="L20" s="7"/>
    </row>
    <row r="21" spans="1:12" ht="12.75">
      <c r="A21" s="20" t="s">
        <v>44</v>
      </c>
      <c r="B21" s="21" t="s">
        <v>45</v>
      </c>
      <c r="C21" s="22">
        <v>36238</v>
      </c>
      <c r="D21" s="23">
        <v>1.43</v>
      </c>
      <c r="E21" s="22">
        <v>18448</v>
      </c>
      <c r="F21" s="23">
        <v>0.7717499999999999</v>
      </c>
      <c r="G21" s="23">
        <f t="shared" si="0"/>
        <v>14237.243999999999</v>
      </c>
      <c r="H21" s="23">
        <f t="shared" si="1"/>
        <v>27966.676499999998</v>
      </c>
      <c r="I21" s="23" t="e">
        <f>#REF!*C21</f>
        <v>#REF!</v>
      </c>
      <c r="J21" s="23">
        <v>3.4</v>
      </c>
      <c r="K21" s="23">
        <f>K20</f>
        <v>1</v>
      </c>
      <c r="L21" s="7"/>
    </row>
    <row r="22" spans="1:12" ht="12.75">
      <c r="A22" s="20" t="s">
        <v>46</v>
      </c>
      <c r="B22" s="21" t="s">
        <v>47</v>
      </c>
      <c r="C22" s="22">
        <v>2794560</v>
      </c>
      <c r="D22" s="23">
        <v>1.43</v>
      </c>
      <c r="E22" s="22">
        <v>1396147</v>
      </c>
      <c r="F22" s="23">
        <v>0.7717499999999999</v>
      </c>
      <c r="G22" s="23">
        <f t="shared" si="0"/>
        <v>1077476.44725</v>
      </c>
      <c r="H22" s="23">
        <f t="shared" si="1"/>
        <v>2156701.6799999997</v>
      </c>
      <c r="I22" s="23" t="e">
        <f>#REF!*C22</f>
        <v>#REF!</v>
      </c>
      <c r="J22" s="23">
        <v>0.25</v>
      </c>
      <c r="K22" s="23">
        <f>K21</f>
        <v>1</v>
      </c>
      <c r="L22" s="7"/>
    </row>
    <row r="23" spans="1:12" ht="12.75">
      <c r="A23" s="20" t="s">
        <v>48</v>
      </c>
      <c r="B23" s="21" t="s">
        <v>49</v>
      </c>
      <c r="C23" s="22">
        <v>2045656</v>
      </c>
      <c r="D23" s="23">
        <v>1.43</v>
      </c>
      <c r="E23" s="22">
        <v>1180837</v>
      </c>
      <c r="F23" s="23">
        <v>0.9878399999999999</v>
      </c>
      <c r="G23" s="23">
        <f t="shared" si="0"/>
        <v>1166478.02208</v>
      </c>
      <c r="H23" s="23">
        <f t="shared" si="1"/>
        <v>2020780.82304</v>
      </c>
      <c r="I23" s="23" t="e">
        <f>#REF!*C23</f>
        <v>#REF!</v>
      </c>
      <c r="J23" s="23">
        <v>0.25</v>
      </c>
      <c r="K23" s="23">
        <v>1.2</v>
      </c>
      <c r="L23" s="7"/>
    </row>
    <row r="24" spans="1:12" ht="12.75">
      <c r="A24" s="20" t="s">
        <v>50</v>
      </c>
      <c r="B24" s="21" t="s">
        <v>51</v>
      </c>
      <c r="C24" s="22">
        <v>2263816</v>
      </c>
      <c r="D24" s="23">
        <v>1.43</v>
      </c>
      <c r="E24" s="22">
        <v>1329121</v>
      </c>
      <c r="F24" s="23">
        <v>0.8643599999999999</v>
      </c>
      <c r="G24" s="23">
        <f t="shared" si="0"/>
        <v>1148839.0275599998</v>
      </c>
      <c r="H24" s="23">
        <f t="shared" si="1"/>
        <v>1956751.9977599997</v>
      </c>
      <c r="I24" s="23" t="e">
        <f>#REF!*C24</f>
        <v>#REF!</v>
      </c>
      <c r="J24" s="23">
        <v>0.25</v>
      </c>
      <c r="K24" s="23">
        <v>1</v>
      </c>
      <c r="L24" s="7"/>
    </row>
    <row r="25" spans="1:12" ht="12.75">
      <c r="A25" s="20" t="s">
        <v>52</v>
      </c>
      <c r="B25" s="21" t="s">
        <v>53</v>
      </c>
      <c r="C25" s="22">
        <v>194251</v>
      </c>
      <c r="D25" s="23">
        <v>9.24</v>
      </c>
      <c r="E25" s="22">
        <v>114335</v>
      </c>
      <c r="F25" s="23">
        <v>5.49486</v>
      </c>
      <c r="G25" s="23">
        <f t="shared" si="0"/>
        <v>628254.8181</v>
      </c>
      <c r="H25" s="23">
        <f t="shared" si="1"/>
        <v>1067382.04986</v>
      </c>
      <c r="I25" s="23" t="e">
        <f>#REF!*C25</f>
        <v>#REF!</v>
      </c>
      <c r="J25" s="23">
        <v>4</v>
      </c>
      <c r="K25" s="23">
        <v>6</v>
      </c>
      <c r="L25" s="7"/>
    </row>
    <row r="26" spans="1:12" ht="12.75">
      <c r="A26" s="20" t="s">
        <v>54</v>
      </c>
      <c r="B26" s="21" t="s">
        <v>55</v>
      </c>
      <c r="C26" s="22">
        <v>158712</v>
      </c>
      <c r="D26" s="23">
        <v>1.43</v>
      </c>
      <c r="E26" s="22">
        <v>84994</v>
      </c>
      <c r="F26" s="23">
        <v>0.7717499999999999</v>
      </c>
      <c r="G26" s="23">
        <f t="shared" si="0"/>
        <v>65594.1195</v>
      </c>
      <c r="H26" s="23">
        <f t="shared" si="1"/>
        <v>122485.98599999999</v>
      </c>
      <c r="I26" s="23" t="e">
        <f>#REF!*C26</f>
        <v>#REF!</v>
      </c>
      <c r="J26" s="23">
        <v>0.25</v>
      </c>
      <c r="K26" s="23">
        <v>1</v>
      </c>
      <c r="L26" s="7"/>
    </row>
    <row r="27" spans="1:12" ht="12.75">
      <c r="A27" s="20" t="s">
        <v>56</v>
      </c>
      <c r="B27" s="21" t="s">
        <v>57</v>
      </c>
      <c r="C27" s="22">
        <v>400365</v>
      </c>
      <c r="D27" s="23">
        <v>1.43</v>
      </c>
      <c r="E27" s="22">
        <v>219664</v>
      </c>
      <c r="F27" s="23">
        <v>0.7717499999999999</v>
      </c>
      <c r="G27" s="23">
        <f t="shared" si="0"/>
        <v>169525.69199999998</v>
      </c>
      <c r="H27" s="23">
        <f t="shared" si="1"/>
        <v>308981.68875</v>
      </c>
      <c r="I27" s="23" t="e">
        <f>#REF!*C27</f>
        <v>#REF!</v>
      </c>
      <c r="J27" s="23">
        <v>0.25</v>
      </c>
      <c r="K27" s="23">
        <v>1</v>
      </c>
      <c r="L27" s="7"/>
    </row>
    <row r="28" spans="1:12" ht="12.75">
      <c r="A28" s="20" t="s">
        <v>58</v>
      </c>
      <c r="B28" s="21" t="s">
        <v>59</v>
      </c>
      <c r="C28" s="22">
        <v>392166</v>
      </c>
      <c r="D28" s="23">
        <v>1.43</v>
      </c>
      <c r="E28" s="22">
        <v>216522</v>
      </c>
      <c r="F28" s="23">
        <v>0.7717499999999999</v>
      </c>
      <c r="G28" s="23">
        <f t="shared" si="0"/>
        <v>167100.8535</v>
      </c>
      <c r="H28" s="23">
        <f t="shared" si="1"/>
        <v>302654.11049999995</v>
      </c>
      <c r="I28" s="23" t="e">
        <f>#REF!*C28</f>
        <v>#REF!</v>
      </c>
      <c r="J28" s="23">
        <v>0.25</v>
      </c>
      <c r="K28" s="23">
        <v>1</v>
      </c>
      <c r="L28" s="7"/>
    </row>
    <row r="29" spans="1:12" ht="12.75">
      <c r="A29" s="20" t="s">
        <v>60</v>
      </c>
      <c r="B29" s="21" t="s">
        <v>61</v>
      </c>
      <c r="C29" s="22">
        <v>28708</v>
      </c>
      <c r="D29" s="23">
        <v>1.43</v>
      </c>
      <c r="E29" s="22">
        <v>13770</v>
      </c>
      <c r="F29" s="23">
        <v>0.7717499999999999</v>
      </c>
      <c r="G29" s="23">
        <f t="shared" si="0"/>
        <v>10626.9975</v>
      </c>
      <c r="H29" s="23">
        <f t="shared" si="1"/>
        <v>22155.398999999998</v>
      </c>
      <c r="I29" s="23" t="e">
        <f>#REF!*C29</f>
        <v>#REF!</v>
      </c>
      <c r="J29" s="23">
        <v>0.25</v>
      </c>
      <c r="K29" s="23">
        <v>1</v>
      </c>
      <c r="L29" s="7"/>
    </row>
    <row r="30" spans="1:12" ht="12.75">
      <c r="A30" s="20" t="s">
        <v>62</v>
      </c>
      <c r="B30" s="21" t="s">
        <v>63</v>
      </c>
      <c r="C30" s="22">
        <v>135854</v>
      </c>
      <c r="D30" s="23">
        <v>1.43</v>
      </c>
      <c r="E30" s="22">
        <v>72842</v>
      </c>
      <c r="F30" s="23">
        <v>0.7717499999999999</v>
      </c>
      <c r="G30" s="23">
        <f t="shared" si="0"/>
        <v>56215.8135</v>
      </c>
      <c r="H30" s="23">
        <f t="shared" si="1"/>
        <v>104845.32449999999</v>
      </c>
      <c r="I30" s="23" t="e">
        <f>#REF!*C30</f>
        <v>#REF!</v>
      </c>
      <c r="J30" s="23">
        <v>0.25</v>
      </c>
      <c r="K30" s="23">
        <v>1</v>
      </c>
      <c r="L30" s="7"/>
    </row>
    <row r="31" spans="1:12" ht="12.75">
      <c r="A31" s="20" t="s">
        <v>64</v>
      </c>
      <c r="B31" s="21" t="s">
        <v>65</v>
      </c>
      <c r="C31" s="22">
        <v>72254</v>
      </c>
      <c r="D31" s="23">
        <v>1.43</v>
      </c>
      <c r="E31" s="22">
        <v>37692</v>
      </c>
      <c r="F31" s="23">
        <v>0.7717499999999999</v>
      </c>
      <c r="G31" s="23">
        <f t="shared" si="0"/>
        <v>29088.800999999996</v>
      </c>
      <c r="H31" s="23">
        <f t="shared" si="1"/>
        <v>55762.02449999999</v>
      </c>
      <c r="I31" s="23" t="e">
        <f>#REF!*C31</f>
        <v>#REF!</v>
      </c>
      <c r="J31" s="23">
        <v>0.25</v>
      </c>
      <c r="K31" s="23">
        <v>1</v>
      </c>
      <c r="L31" s="7"/>
    </row>
    <row r="32" spans="1:12" ht="12.75">
      <c r="A32" s="20" t="s">
        <v>66</v>
      </c>
      <c r="B32" s="21" t="s">
        <v>67</v>
      </c>
      <c r="C32" s="22">
        <v>30776</v>
      </c>
      <c r="D32" s="23">
        <v>1.43</v>
      </c>
      <c r="E32" s="22">
        <v>15943</v>
      </c>
      <c r="F32" s="23">
        <v>0.7717499999999999</v>
      </c>
      <c r="G32" s="23">
        <f t="shared" si="0"/>
        <v>12304.01025</v>
      </c>
      <c r="H32" s="23">
        <f t="shared" si="1"/>
        <v>23751.377999999997</v>
      </c>
      <c r="I32" s="23" t="e">
        <f>#REF!*C32</f>
        <v>#REF!</v>
      </c>
      <c r="J32" s="23">
        <v>0.4</v>
      </c>
      <c r="K32" s="23">
        <v>1</v>
      </c>
      <c r="L32" s="7"/>
    </row>
    <row r="33" spans="1:12" ht="12.75">
      <c r="A33" s="20" t="s">
        <v>68</v>
      </c>
      <c r="B33" s="21" t="s">
        <v>69</v>
      </c>
      <c r="C33" s="22">
        <v>1907</v>
      </c>
      <c r="D33" s="23">
        <v>1.43</v>
      </c>
      <c r="E33" s="22">
        <v>955</v>
      </c>
      <c r="F33" s="23">
        <v>1.5434999999999999</v>
      </c>
      <c r="G33" s="23">
        <f t="shared" si="0"/>
        <v>1474.0424999999998</v>
      </c>
      <c r="H33" s="23">
        <f t="shared" si="1"/>
        <v>2943.4545</v>
      </c>
      <c r="I33" s="23" t="e">
        <f>#REF!*C33</f>
        <v>#REF!</v>
      </c>
      <c r="J33" s="23">
        <v>0.4</v>
      </c>
      <c r="K33" s="23">
        <v>1.8</v>
      </c>
      <c r="L33" s="7"/>
    </row>
    <row r="34" spans="1:12" ht="12.75">
      <c r="A34" s="20" t="s">
        <v>70</v>
      </c>
      <c r="B34" s="21" t="s">
        <v>71</v>
      </c>
      <c r="C34" s="22">
        <v>162468</v>
      </c>
      <c r="D34" s="23">
        <v>2.86</v>
      </c>
      <c r="E34" s="22">
        <v>87648</v>
      </c>
      <c r="F34" s="23">
        <v>1.7287199999999998</v>
      </c>
      <c r="G34" s="23">
        <f t="shared" si="0"/>
        <v>151518.85056</v>
      </c>
      <c r="H34" s="23">
        <f t="shared" si="1"/>
        <v>280861.68095999997</v>
      </c>
      <c r="I34" s="23" t="e">
        <f>#REF!*C34</f>
        <v>#REF!</v>
      </c>
      <c r="J34" s="23">
        <v>0.5</v>
      </c>
      <c r="K34" s="23">
        <v>2</v>
      </c>
      <c r="L34" s="7"/>
    </row>
    <row r="35" spans="1:12" ht="12.75">
      <c r="A35" s="20" t="s">
        <v>72</v>
      </c>
      <c r="B35" s="21" t="s">
        <v>73</v>
      </c>
      <c r="C35" s="22">
        <v>46914</v>
      </c>
      <c r="D35" s="23">
        <v>1.43</v>
      </c>
      <c r="E35" s="22">
        <v>24890</v>
      </c>
      <c r="F35" s="23">
        <v>0.7</v>
      </c>
      <c r="G35" s="23">
        <f t="shared" si="0"/>
        <v>17423</v>
      </c>
      <c r="H35" s="23">
        <f t="shared" si="1"/>
        <v>32839.799999999996</v>
      </c>
      <c r="I35" s="23" t="e">
        <f>#REF!*C35</f>
        <v>#REF!</v>
      </c>
      <c r="J35" s="23">
        <v>0.25</v>
      </c>
      <c r="K35" s="23">
        <v>1</v>
      </c>
      <c r="L35" s="7"/>
    </row>
    <row r="36" spans="1:12" ht="12.75">
      <c r="A36" s="20" t="s">
        <v>74</v>
      </c>
      <c r="B36" s="21" t="s">
        <v>75</v>
      </c>
      <c r="C36" s="22">
        <v>23983</v>
      </c>
      <c r="D36" s="23">
        <v>1.43</v>
      </c>
      <c r="E36" s="22">
        <v>13234</v>
      </c>
      <c r="F36" s="23">
        <v>0.8</v>
      </c>
      <c r="G36" s="23">
        <f t="shared" si="0"/>
        <v>10587.2</v>
      </c>
      <c r="H36" s="23">
        <f t="shared" si="1"/>
        <v>19186.4</v>
      </c>
      <c r="I36" s="23" t="e">
        <f>#REF!*C36</f>
        <v>#REF!</v>
      </c>
      <c r="J36" s="23"/>
      <c r="K36" s="23">
        <v>1</v>
      </c>
      <c r="L36" s="7"/>
    </row>
    <row r="37" spans="1:12" ht="12.75">
      <c r="A37" s="20" t="s">
        <v>76</v>
      </c>
      <c r="B37" s="21" t="s">
        <v>77</v>
      </c>
      <c r="C37" s="22">
        <v>133952</v>
      </c>
      <c r="D37" s="23">
        <v>1.43</v>
      </c>
      <c r="E37" s="22">
        <v>70599</v>
      </c>
      <c r="F37" s="23">
        <v>0.7</v>
      </c>
      <c r="G37" s="23">
        <f t="shared" si="0"/>
        <v>49419.299999999996</v>
      </c>
      <c r="H37" s="23">
        <f t="shared" si="1"/>
        <v>93766.4</v>
      </c>
      <c r="I37" s="23" t="e">
        <f>#REF!*C37</f>
        <v>#REF!</v>
      </c>
      <c r="J37" s="23">
        <v>0.25</v>
      </c>
      <c r="K37" s="23">
        <v>1</v>
      </c>
      <c r="L37" s="7"/>
    </row>
    <row r="38" spans="1:12" ht="12.75">
      <c r="A38" s="20" t="s">
        <v>78</v>
      </c>
      <c r="B38" s="21" t="s">
        <v>79</v>
      </c>
      <c r="C38" s="22">
        <v>49953</v>
      </c>
      <c r="D38" s="23">
        <v>1.43</v>
      </c>
      <c r="E38" s="22">
        <v>24453</v>
      </c>
      <c r="F38" s="23">
        <v>2.1</v>
      </c>
      <c r="G38" s="23">
        <f t="shared" si="0"/>
        <v>51351.3</v>
      </c>
      <c r="H38" s="23">
        <f t="shared" si="1"/>
        <v>104901.3</v>
      </c>
      <c r="I38" s="23" t="e">
        <f>#REF!*C38</f>
        <v>#REF!</v>
      </c>
      <c r="J38" s="23"/>
      <c r="K38" s="23">
        <v>1.54</v>
      </c>
      <c r="L38" s="7"/>
    </row>
    <row r="39" spans="1:12" ht="12.75">
      <c r="A39" s="20" t="s">
        <v>80</v>
      </c>
      <c r="B39" s="21" t="s">
        <v>81</v>
      </c>
      <c r="C39" s="22">
        <v>49087</v>
      </c>
      <c r="D39" s="23">
        <v>3.74</v>
      </c>
      <c r="E39" s="22">
        <v>29479</v>
      </c>
      <c r="F39" s="23">
        <v>2.499</v>
      </c>
      <c r="G39" s="23">
        <f t="shared" si="0"/>
        <v>73668.02100000001</v>
      </c>
      <c r="H39" s="23">
        <f t="shared" si="1"/>
        <v>122668.413</v>
      </c>
      <c r="I39" s="23" t="e">
        <f>#REF!*C39</f>
        <v>#REF!</v>
      </c>
      <c r="J39" s="23">
        <v>1.15</v>
      </c>
      <c r="K39" s="23">
        <v>2.5</v>
      </c>
      <c r="L39" s="7"/>
    </row>
    <row r="40" spans="1:12" ht="24">
      <c r="A40" s="20" t="s">
        <v>82</v>
      </c>
      <c r="B40" s="21" t="s">
        <v>83</v>
      </c>
      <c r="C40" s="22">
        <v>19657</v>
      </c>
      <c r="D40" s="23">
        <v>3.672</v>
      </c>
      <c r="E40" s="22">
        <v>9874</v>
      </c>
      <c r="F40" s="23">
        <v>3.56</v>
      </c>
      <c r="G40" s="23">
        <f t="shared" si="0"/>
        <v>35151.44</v>
      </c>
      <c r="H40" s="23"/>
      <c r="I40" s="23">
        <v>0</v>
      </c>
      <c r="J40" s="23">
        <v>1.15</v>
      </c>
      <c r="K40" s="23">
        <v>2.5</v>
      </c>
      <c r="L40" s="7"/>
    </row>
    <row r="41" spans="1:12" ht="12.75">
      <c r="A41" s="20" t="s">
        <v>84</v>
      </c>
      <c r="B41" s="21" t="s">
        <v>85</v>
      </c>
      <c r="C41" s="22">
        <v>13388</v>
      </c>
      <c r="D41" s="23">
        <v>3.672</v>
      </c>
      <c r="E41" s="22">
        <v>6966</v>
      </c>
      <c r="F41" s="23">
        <v>3.56</v>
      </c>
      <c r="G41" s="23">
        <f t="shared" si="0"/>
        <v>24798.96</v>
      </c>
      <c r="H41" s="23"/>
      <c r="I41" s="23">
        <v>0</v>
      </c>
      <c r="J41" s="23"/>
      <c r="K41" s="23">
        <v>2.5</v>
      </c>
      <c r="L41" s="7"/>
    </row>
    <row r="42" spans="1:12" ht="36">
      <c r="A42" s="20" t="s">
        <v>86</v>
      </c>
      <c r="B42" s="21" t="s">
        <v>87</v>
      </c>
      <c r="C42" s="22">
        <v>306035</v>
      </c>
      <c r="D42" s="23">
        <v>1.98</v>
      </c>
      <c r="E42" s="22">
        <v>143554</v>
      </c>
      <c r="F42" s="23">
        <v>1.9448099999999997</v>
      </c>
      <c r="G42" s="23">
        <f t="shared" si="0"/>
        <v>279185.25473999995</v>
      </c>
      <c r="H42" s="23">
        <f aca="true" t="shared" si="2" ref="H42:H105">F42*C42</f>
        <v>595179.92835</v>
      </c>
      <c r="I42" s="23" t="e">
        <f>#REF!*C42</f>
        <v>#REF!</v>
      </c>
      <c r="J42" s="23">
        <v>0.6</v>
      </c>
      <c r="K42" s="23">
        <v>3</v>
      </c>
      <c r="L42" s="7"/>
    </row>
    <row r="43" spans="1:12" ht="24">
      <c r="A43" s="20" t="s">
        <v>88</v>
      </c>
      <c r="B43" s="21" t="s">
        <v>89</v>
      </c>
      <c r="C43" s="22">
        <v>31868</v>
      </c>
      <c r="D43" s="23">
        <v>1.98</v>
      </c>
      <c r="E43" s="22">
        <v>14736</v>
      </c>
      <c r="F43" s="23">
        <v>1.29654</v>
      </c>
      <c r="G43" s="23">
        <f t="shared" si="0"/>
        <v>19105.81344</v>
      </c>
      <c r="H43" s="23">
        <f t="shared" si="2"/>
        <v>41318.13672</v>
      </c>
      <c r="I43" s="23" t="e">
        <f>#REF!*C43</f>
        <v>#REF!</v>
      </c>
      <c r="J43" s="23">
        <v>0.4</v>
      </c>
      <c r="K43" s="23">
        <v>2</v>
      </c>
      <c r="L43" s="7"/>
    </row>
    <row r="44" spans="1:12" ht="12.75">
      <c r="A44" s="20" t="s">
        <v>90</v>
      </c>
      <c r="B44" s="21" t="s">
        <v>91</v>
      </c>
      <c r="C44" s="22">
        <v>50</v>
      </c>
      <c r="D44" s="23">
        <v>6.27</v>
      </c>
      <c r="E44" s="22">
        <v>86</v>
      </c>
      <c r="F44" s="23">
        <v>5</v>
      </c>
      <c r="G44" s="23">
        <f t="shared" si="0"/>
        <v>430</v>
      </c>
      <c r="H44" s="23">
        <f t="shared" si="2"/>
        <v>250</v>
      </c>
      <c r="I44" s="23" t="e">
        <f>#REF!*C44</f>
        <v>#REF!</v>
      </c>
      <c r="J44" s="23"/>
      <c r="K44" s="23">
        <v>2.5</v>
      </c>
      <c r="L44" s="7"/>
    </row>
    <row r="45" spans="1:12" ht="12.75">
      <c r="A45" s="20" t="s">
        <v>92</v>
      </c>
      <c r="B45" s="21" t="s">
        <v>93</v>
      </c>
      <c r="C45" s="22">
        <v>305</v>
      </c>
      <c r="D45" s="23">
        <v>9.79</v>
      </c>
      <c r="E45" s="22">
        <v>456</v>
      </c>
      <c r="F45" s="23">
        <v>2.5</v>
      </c>
      <c r="G45" s="23">
        <f t="shared" si="0"/>
        <v>1140</v>
      </c>
      <c r="H45" s="23">
        <f t="shared" si="2"/>
        <v>762.5</v>
      </c>
      <c r="I45" s="23" t="e">
        <f>#REF!*C45</f>
        <v>#REF!</v>
      </c>
      <c r="J45" s="23">
        <v>0.6</v>
      </c>
      <c r="K45" s="23">
        <v>3</v>
      </c>
      <c r="L45" s="7"/>
    </row>
    <row r="46" spans="1:12" ht="12.75">
      <c r="A46" s="20" t="s">
        <v>94</v>
      </c>
      <c r="B46" s="21" t="s">
        <v>95</v>
      </c>
      <c r="C46" s="22">
        <v>363</v>
      </c>
      <c r="D46" s="23">
        <v>9.79</v>
      </c>
      <c r="E46" s="22">
        <v>441</v>
      </c>
      <c r="F46" s="23">
        <v>2.5</v>
      </c>
      <c r="G46" s="23">
        <f t="shared" si="0"/>
        <v>1102.5</v>
      </c>
      <c r="H46" s="23">
        <f t="shared" si="2"/>
        <v>907.5</v>
      </c>
      <c r="I46" s="23" t="e">
        <f>#REF!*C46</f>
        <v>#REF!</v>
      </c>
      <c r="J46" s="23">
        <v>0.6</v>
      </c>
      <c r="K46" s="23">
        <v>3</v>
      </c>
      <c r="L46" s="7"/>
    </row>
    <row r="47" spans="1:12" ht="12.75">
      <c r="A47" s="20" t="s">
        <v>96</v>
      </c>
      <c r="B47" s="21" t="s">
        <v>97</v>
      </c>
      <c r="C47" s="22">
        <v>317</v>
      </c>
      <c r="D47" s="23">
        <v>9.79</v>
      </c>
      <c r="E47" s="22">
        <v>393</v>
      </c>
      <c r="F47" s="23">
        <v>2.5</v>
      </c>
      <c r="G47" s="23">
        <f t="shared" si="0"/>
        <v>982.5</v>
      </c>
      <c r="H47" s="23">
        <f t="shared" si="2"/>
        <v>792.5</v>
      </c>
      <c r="I47" s="23" t="e">
        <f>#REF!*C47</f>
        <v>#REF!</v>
      </c>
      <c r="J47" s="23">
        <v>0.6</v>
      </c>
      <c r="K47" s="23">
        <v>3</v>
      </c>
      <c r="L47" s="7"/>
    </row>
    <row r="48" spans="1:12" ht="12.75">
      <c r="A48" s="20" t="s">
        <v>98</v>
      </c>
      <c r="B48" s="21" t="s">
        <v>99</v>
      </c>
      <c r="C48" s="22">
        <v>86</v>
      </c>
      <c r="D48" s="23">
        <v>9.79</v>
      </c>
      <c r="E48" s="22">
        <v>214</v>
      </c>
      <c r="F48" s="23">
        <v>2</v>
      </c>
      <c r="G48" s="23">
        <f t="shared" si="0"/>
        <v>428</v>
      </c>
      <c r="H48" s="23">
        <f t="shared" si="2"/>
        <v>172</v>
      </c>
      <c r="I48" s="23" t="e">
        <f>#REF!*C48</f>
        <v>#REF!</v>
      </c>
      <c r="J48" s="23">
        <v>7.8</v>
      </c>
      <c r="K48" s="23">
        <v>3</v>
      </c>
      <c r="L48" s="7"/>
    </row>
    <row r="49" spans="1:12" ht="12.75">
      <c r="A49" s="20" t="s">
        <v>100</v>
      </c>
      <c r="B49" s="21" t="s">
        <v>101</v>
      </c>
      <c r="C49" s="22">
        <v>61</v>
      </c>
      <c r="D49" s="23">
        <v>9.79</v>
      </c>
      <c r="E49" s="22">
        <v>197</v>
      </c>
      <c r="F49" s="23">
        <v>2</v>
      </c>
      <c r="G49" s="23">
        <f t="shared" si="0"/>
        <v>394</v>
      </c>
      <c r="H49" s="23">
        <f t="shared" si="2"/>
        <v>122</v>
      </c>
      <c r="I49" s="23" t="e">
        <f>#REF!*C49</f>
        <v>#REF!</v>
      </c>
      <c r="J49" s="23">
        <v>7.5</v>
      </c>
      <c r="K49" s="23">
        <v>3</v>
      </c>
      <c r="L49" s="7"/>
    </row>
    <row r="50" spans="1:12" ht="12.75">
      <c r="A50" s="20" t="s">
        <v>102</v>
      </c>
      <c r="B50" s="21" t="s">
        <v>103</v>
      </c>
      <c r="C50" s="22">
        <v>105946</v>
      </c>
      <c r="D50" s="23">
        <v>10.34</v>
      </c>
      <c r="E50" s="22">
        <v>58860</v>
      </c>
      <c r="F50" s="23">
        <v>3.6</v>
      </c>
      <c r="G50" s="23">
        <f t="shared" si="0"/>
        <v>211896</v>
      </c>
      <c r="H50" s="23">
        <f t="shared" si="2"/>
        <v>381405.60000000003</v>
      </c>
      <c r="I50" s="23" t="e">
        <f>#REF!*C50</f>
        <v>#REF!</v>
      </c>
      <c r="J50" s="23">
        <v>3.7</v>
      </c>
      <c r="K50" s="23">
        <v>6</v>
      </c>
      <c r="L50" s="7"/>
    </row>
    <row r="51" spans="1:12" ht="12.75">
      <c r="A51" s="20" t="s">
        <v>104</v>
      </c>
      <c r="B51" s="21" t="s">
        <v>105</v>
      </c>
      <c r="C51" s="22">
        <v>250918</v>
      </c>
      <c r="D51" s="23">
        <v>10.34</v>
      </c>
      <c r="E51" s="22">
        <v>145174</v>
      </c>
      <c r="F51" s="23">
        <v>3.6</v>
      </c>
      <c r="G51" s="23">
        <f t="shared" si="0"/>
        <v>522626.4</v>
      </c>
      <c r="H51" s="23">
        <f t="shared" si="2"/>
        <v>903304.8</v>
      </c>
      <c r="I51" s="23" t="e">
        <f>#REF!*C51</f>
        <v>#REF!</v>
      </c>
      <c r="J51" s="23">
        <v>3</v>
      </c>
      <c r="K51" s="23">
        <v>6</v>
      </c>
      <c r="L51" s="7"/>
    </row>
    <row r="52" spans="1:12" ht="12.75">
      <c r="A52" s="20" t="s">
        <v>106</v>
      </c>
      <c r="B52" s="21" t="s">
        <v>107</v>
      </c>
      <c r="C52" s="22">
        <v>16265</v>
      </c>
      <c r="D52" s="23">
        <v>12.1</v>
      </c>
      <c r="E52" s="22">
        <v>10476</v>
      </c>
      <c r="F52" s="23">
        <v>3.6</v>
      </c>
      <c r="G52" s="23">
        <f t="shared" si="0"/>
        <v>37713.6</v>
      </c>
      <c r="H52" s="23">
        <f t="shared" si="2"/>
        <v>58554</v>
      </c>
      <c r="I52" s="23" t="e">
        <f>#REF!*C52</f>
        <v>#REF!</v>
      </c>
      <c r="J52" s="23">
        <v>4.8</v>
      </c>
      <c r="K52" s="23">
        <v>7</v>
      </c>
      <c r="L52" s="7"/>
    </row>
    <row r="53" spans="1:12" ht="12.75">
      <c r="A53" s="20" t="s">
        <v>108</v>
      </c>
      <c r="B53" s="21" t="s">
        <v>109</v>
      </c>
      <c r="C53" s="22">
        <v>3836</v>
      </c>
      <c r="D53" s="23">
        <v>12.1</v>
      </c>
      <c r="E53" s="22">
        <v>1991</v>
      </c>
      <c r="F53" s="23">
        <v>6.2</v>
      </c>
      <c r="G53" s="23">
        <f t="shared" si="0"/>
        <v>12344.2</v>
      </c>
      <c r="H53" s="23">
        <f t="shared" si="2"/>
        <v>23783.2</v>
      </c>
      <c r="I53" s="23" t="e">
        <f>#REF!*C53</f>
        <v>#REF!</v>
      </c>
      <c r="J53" s="23">
        <v>8.7</v>
      </c>
      <c r="K53" s="23">
        <v>10</v>
      </c>
      <c r="L53" s="7"/>
    </row>
    <row r="54" spans="1:12" ht="12.75">
      <c r="A54" s="20" t="s">
        <v>110</v>
      </c>
      <c r="B54" s="21" t="s">
        <v>111</v>
      </c>
      <c r="C54" s="22">
        <v>2936</v>
      </c>
      <c r="D54" s="23">
        <v>12.1</v>
      </c>
      <c r="E54" s="22">
        <v>1417</v>
      </c>
      <c r="F54" s="23">
        <v>6.2</v>
      </c>
      <c r="G54" s="23">
        <f t="shared" si="0"/>
        <v>8785.4</v>
      </c>
      <c r="H54" s="23">
        <f t="shared" si="2"/>
        <v>18203.2</v>
      </c>
      <c r="I54" s="23" t="e">
        <f>#REF!*C54</f>
        <v>#REF!</v>
      </c>
      <c r="J54" s="23">
        <v>9.2</v>
      </c>
      <c r="K54" s="23">
        <v>10</v>
      </c>
      <c r="L54" s="7"/>
    </row>
    <row r="55" spans="1:12" ht="12.75">
      <c r="A55" s="20" t="s">
        <v>112</v>
      </c>
      <c r="B55" s="21" t="s">
        <v>113</v>
      </c>
      <c r="C55" s="22">
        <v>4910</v>
      </c>
      <c r="D55" s="23">
        <v>12.1</v>
      </c>
      <c r="E55" s="22">
        <v>2643</v>
      </c>
      <c r="F55" s="23">
        <v>6.2</v>
      </c>
      <c r="G55" s="23">
        <f t="shared" si="0"/>
        <v>16386.600000000002</v>
      </c>
      <c r="H55" s="23">
        <f t="shared" si="2"/>
        <v>30442</v>
      </c>
      <c r="I55" s="23" t="e">
        <f>#REF!*C55</f>
        <v>#REF!</v>
      </c>
      <c r="J55" s="23">
        <v>10.6</v>
      </c>
      <c r="K55" s="23">
        <v>10</v>
      </c>
      <c r="L55" s="7"/>
    </row>
    <row r="56" spans="1:12" ht="12.75">
      <c r="A56" s="20" t="s">
        <v>114</v>
      </c>
      <c r="B56" s="21" t="s">
        <v>115</v>
      </c>
      <c r="C56" s="22">
        <v>1548</v>
      </c>
      <c r="D56" s="23">
        <v>12.1</v>
      </c>
      <c r="E56" s="22">
        <v>890</v>
      </c>
      <c r="F56" s="23">
        <v>6.2</v>
      </c>
      <c r="G56" s="23">
        <f t="shared" si="0"/>
        <v>5518</v>
      </c>
      <c r="H56" s="23">
        <f t="shared" si="2"/>
        <v>9597.6</v>
      </c>
      <c r="I56" s="23" t="e">
        <f>#REF!*C56</f>
        <v>#REF!</v>
      </c>
      <c r="J56" s="23">
        <v>6.4</v>
      </c>
      <c r="K56" s="23">
        <v>10</v>
      </c>
      <c r="L56" s="7"/>
    </row>
    <row r="57" spans="1:12" ht="12.75">
      <c r="A57" s="20" t="s">
        <v>116</v>
      </c>
      <c r="B57" s="21" t="s">
        <v>117</v>
      </c>
      <c r="C57" s="22">
        <v>1213</v>
      </c>
      <c r="D57" s="23">
        <v>12.1</v>
      </c>
      <c r="E57" s="22">
        <v>694</v>
      </c>
      <c r="F57" s="23">
        <v>6.2</v>
      </c>
      <c r="G57" s="23">
        <f t="shared" si="0"/>
        <v>4302.8</v>
      </c>
      <c r="H57" s="23">
        <f t="shared" si="2"/>
        <v>7520.6</v>
      </c>
      <c r="I57" s="23" t="e">
        <f>#REF!*C57</f>
        <v>#REF!</v>
      </c>
      <c r="J57" s="23"/>
      <c r="K57" s="23">
        <v>10</v>
      </c>
      <c r="L57" s="7"/>
    </row>
    <row r="58" spans="1:12" ht="12.75">
      <c r="A58" s="20" t="s">
        <v>118</v>
      </c>
      <c r="B58" s="21" t="s">
        <v>119</v>
      </c>
      <c r="C58" s="22">
        <v>491</v>
      </c>
      <c r="D58" s="23">
        <v>12</v>
      </c>
      <c r="E58" s="22">
        <v>239</v>
      </c>
      <c r="F58" s="23">
        <v>8</v>
      </c>
      <c r="G58" s="23">
        <f t="shared" si="0"/>
        <v>1912</v>
      </c>
      <c r="H58" s="23">
        <f t="shared" si="2"/>
        <v>3928</v>
      </c>
      <c r="I58" s="23" t="e">
        <f>#REF!*C58</f>
        <v>#REF!</v>
      </c>
      <c r="J58" s="23"/>
      <c r="K58" s="23">
        <v>10</v>
      </c>
      <c r="L58" s="7"/>
    </row>
    <row r="59" spans="1:12" ht="12.75">
      <c r="A59" s="20" t="s">
        <v>120</v>
      </c>
      <c r="B59" s="21" t="s">
        <v>121</v>
      </c>
      <c r="C59" s="22">
        <v>1151</v>
      </c>
      <c r="D59" s="23">
        <v>12</v>
      </c>
      <c r="E59" s="22">
        <v>658</v>
      </c>
      <c r="F59" s="23">
        <v>8</v>
      </c>
      <c r="G59" s="23">
        <f t="shared" si="0"/>
        <v>5264</v>
      </c>
      <c r="H59" s="23">
        <f t="shared" si="2"/>
        <v>9208</v>
      </c>
      <c r="I59" s="23" t="e">
        <f>#REF!*C59</f>
        <v>#REF!</v>
      </c>
      <c r="J59" s="23"/>
      <c r="K59" s="23">
        <v>10</v>
      </c>
      <c r="L59" s="7"/>
    </row>
    <row r="60" spans="1:12" ht="12.75">
      <c r="A60" s="20" t="s">
        <v>122</v>
      </c>
      <c r="B60" s="21" t="s">
        <v>123</v>
      </c>
      <c r="C60" s="22">
        <v>2</v>
      </c>
      <c r="D60" s="23">
        <v>12</v>
      </c>
      <c r="E60" s="22">
        <v>2</v>
      </c>
      <c r="F60" s="23">
        <v>8</v>
      </c>
      <c r="G60" s="23">
        <f t="shared" si="0"/>
        <v>16</v>
      </c>
      <c r="H60" s="23">
        <f t="shared" si="2"/>
        <v>16</v>
      </c>
      <c r="I60" s="23" t="e">
        <f>#REF!*C60</f>
        <v>#REF!</v>
      </c>
      <c r="J60" s="23"/>
      <c r="K60" s="23">
        <v>10</v>
      </c>
      <c r="L60" s="7"/>
    </row>
    <row r="61" spans="1:12" ht="12.75">
      <c r="A61" s="20" t="s">
        <v>124</v>
      </c>
      <c r="B61" s="21" t="s">
        <v>125</v>
      </c>
      <c r="C61" s="22">
        <v>5</v>
      </c>
      <c r="D61" s="23">
        <v>12</v>
      </c>
      <c r="E61" s="22">
        <v>1</v>
      </c>
      <c r="F61" s="23">
        <v>8</v>
      </c>
      <c r="G61" s="23">
        <f t="shared" si="0"/>
        <v>8</v>
      </c>
      <c r="H61" s="23">
        <f t="shared" si="2"/>
        <v>40</v>
      </c>
      <c r="I61" s="23" t="e">
        <f>#REF!*C61</f>
        <v>#REF!</v>
      </c>
      <c r="J61" s="23">
        <v>6.3</v>
      </c>
      <c r="K61" s="23">
        <v>10</v>
      </c>
      <c r="L61" s="7"/>
    </row>
    <row r="62" spans="1:12" ht="12.75">
      <c r="A62" s="20" t="s">
        <v>126</v>
      </c>
      <c r="B62" s="21" t="s">
        <v>127</v>
      </c>
      <c r="C62" s="22">
        <v>101034</v>
      </c>
      <c r="D62" s="23">
        <v>8</v>
      </c>
      <c r="E62" s="22">
        <v>55317</v>
      </c>
      <c r="F62" s="23" t="s">
        <v>128</v>
      </c>
      <c r="G62" s="23">
        <f t="shared" si="0"/>
        <v>276585</v>
      </c>
      <c r="H62" s="23">
        <f t="shared" si="2"/>
        <v>505170</v>
      </c>
      <c r="I62" s="23" t="e">
        <f>#REF!*C62</f>
        <v>#REF!</v>
      </c>
      <c r="J62" s="23">
        <v>1.55</v>
      </c>
      <c r="K62" s="23">
        <v>5</v>
      </c>
      <c r="L62" s="7"/>
    </row>
    <row r="63" spans="1:12" ht="12.75">
      <c r="A63" s="20" t="s">
        <v>129</v>
      </c>
      <c r="B63" s="21" t="s">
        <v>130</v>
      </c>
      <c r="C63" s="22">
        <v>7783</v>
      </c>
      <c r="D63" s="23">
        <v>10.34</v>
      </c>
      <c r="E63" s="22">
        <v>4258</v>
      </c>
      <c r="F63" s="23" t="s">
        <v>131</v>
      </c>
      <c r="G63" s="23">
        <f t="shared" si="0"/>
        <v>22567.399999999998</v>
      </c>
      <c r="H63" s="23">
        <f t="shared" si="2"/>
        <v>41249.9</v>
      </c>
      <c r="I63" s="23" t="e">
        <f>#REF!*C63</f>
        <v>#REF!</v>
      </c>
      <c r="J63" s="23">
        <v>3.8</v>
      </c>
      <c r="K63" s="23">
        <v>7</v>
      </c>
      <c r="L63" s="7"/>
    </row>
    <row r="64" spans="1:12" ht="12.75">
      <c r="A64" s="20" t="s">
        <v>132</v>
      </c>
      <c r="B64" s="21" t="s">
        <v>133</v>
      </c>
      <c r="C64" s="22">
        <v>9368</v>
      </c>
      <c r="D64" s="23">
        <v>10.34</v>
      </c>
      <c r="E64" s="22">
        <v>5247</v>
      </c>
      <c r="F64" s="23" t="s">
        <v>131</v>
      </c>
      <c r="G64" s="23">
        <f t="shared" si="0"/>
        <v>27809.1</v>
      </c>
      <c r="H64" s="23">
        <f t="shared" si="2"/>
        <v>49650.4</v>
      </c>
      <c r="I64" s="23" t="e">
        <f>#REF!*C64</f>
        <v>#REF!</v>
      </c>
      <c r="J64" s="23">
        <v>4.9</v>
      </c>
      <c r="K64" s="23">
        <v>7</v>
      </c>
      <c r="L64" s="7"/>
    </row>
    <row r="65" spans="1:12" ht="12.75">
      <c r="A65" s="20" t="s">
        <v>134</v>
      </c>
      <c r="B65" s="21" t="s">
        <v>135</v>
      </c>
      <c r="C65" s="22">
        <v>10909</v>
      </c>
      <c r="D65" s="23">
        <v>10.34</v>
      </c>
      <c r="E65" s="22">
        <v>6227</v>
      </c>
      <c r="F65" s="23" t="s">
        <v>131</v>
      </c>
      <c r="G65" s="23">
        <f t="shared" si="0"/>
        <v>33003.1</v>
      </c>
      <c r="H65" s="23">
        <f t="shared" si="2"/>
        <v>57817.7</v>
      </c>
      <c r="I65" s="23" t="e">
        <f>#REF!*C65</f>
        <v>#REF!</v>
      </c>
      <c r="J65" s="23">
        <v>4.5</v>
      </c>
      <c r="K65" s="23">
        <v>7</v>
      </c>
      <c r="L65" s="7"/>
    </row>
    <row r="66" spans="1:12" ht="12.75">
      <c r="A66" s="20" t="s">
        <v>136</v>
      </c>
      <c r="B66" s="21" t="s">
        <v>137</v>
      </c>
      <c r="C66" s="22">
        <v>17035</v>
      </c>
      <c r="D66" s="23">
        <v>10.34</v>
      </c>
      <c r="E66" s="22">
        <v>9658</v>
      </c>
      <c r="F66" s="23" t="s">
        <v>131</v>
      </c>
      <c r="G66" s="23">
        <f t="shared" si="0"/>
        <v>51187.4</v>
      </c>
      <c r="H66" s="23">
        <f t="shared" si="2"/>
        <v>90285.5</v>
      </c>
      <c r="I66" s="23" t="e">
        <f>#REF!*C66</f>
        <v>#REF!</v>
      </c>
      <c r="J66" s="23">
        <v>4.6</v>
      </c>
      <c r="K66" s="23">
        <v>7</v>
      </c>
      <c r="L66" s="7"/>
    </row>
    <row r="67" spans="1:12" ht="12.75">
      <c r="A67" s="20" t="s">
        <v>138</v>
      </c>
      <c r="B67" s="21" t="s">
        <v>139</v>
      </c>
      <c r="C67" s="22">
        <v>9032</v>
      </c>
      <c r="D67" s="23">
        <v>10.34</v>
      </c>
      <c r="E67" s="22">
        <v>5101</v>
      </c>
      <c r="F67" s="23" t="s">
        <v>131</v>
      </c>
      <c r="G67" s="23">
        <f t="shared" si="0"/>
        <v>27035.3</v>
      </c>
      <c r="H67" s="23">
        <f t="shared" si="2"/>
        <v>47869.6</v>
      </c>
      <c r="I67" s="23" t="e">
        <f>#REF!*C67</f>
        <v>#REF!</v>
      </c>
      <c r="J67" s="23">
        <v>4.6</v>
      </c>
      <c r="K67" s="23">
        <v>8</v>
      </c>
      <c r="L67" s="7"/>
    </row>
    <row r="68" spans="1:12" ht="12.75">
      <c r="A68" s="20" t="s">
        <v>140</v>
      </c>
      <c r="B68" s="21" t="s">
        <v>141</v>
      </c>
      <c r="C68" s="22">
        <v>9836</v>
      </c>
      <c r="D68" s="23">
        <v>10.34</v>
      </c>
      <c r="E68" s="22">
        <v>5654</v>
      </c>
      <c r="F68" s="23" t="s">
        <v>131</v>
      </c>
      <c r="G68" s="23">
        <f t="shared" si="0"/>
        <v>29966.2</v>
      </c>
      <c r="H68" s="23">
        <f t="shared" si="2"/>
        <v>52130.799999999996</v>
      </c>
      <c r="I68" s="23" t="e">
        <f>#REF!*C68</f>
        <v>#REF!</v>
      </c>
      <c r="J68" s="23">
        <v>5</v>
      </c>
      <c r="K68" s="23">
        <v>8</v>
      </c>
      <c r="L68" s="7"/>
    </row>
    <row r="69" spans="1:12" ht="24">
      <c r="A69" s="20" t="s">
        <v>142</v>
      </c>
      <c r="B69" s="21" t="s">
        <v>143</v>
      </c>
      <c r="C69" s="22">
        <v>1292</v>
      </c>
      <c r="D69" s="23">
        <v>12.1</v>
      </c>
      <c r="E69" s="22">
        <v>613</v>
      </c>
      <c r="F69" s="23" t="s">
        <v>144</v>
      </c>
      <c r="G69" s="23">
        <f aca="true" t="shared" si="3" ref="G69:G132">E69*F69</f>
        <v>5517</v>
      </c>
      <c r="H69" s="23">
        <f t="shared" si="2"/>
        <v>11628</v>
      </c>
      <c r="I69" s="23" t="e">
        <f>#REF!*C69</f>
        <v>#REF!</v>
      </c>
      <c r="J69" s="23"/>
      <c r="K69" s="23">
        <v>10</v>
      </c>
      <c r="L69" s="7"/>
    </row>
    <row r="70" spans="1:12" ht="12.75">
      <c r="A70" s="20" t="s">
        <v>145</v>
      </c>
      <c r="B70" s="21" t="s">
        <v>146</v>
      </c>
      <c r="C70" s="22">
        <v>1713</v>
      </c>
      <c r="D70" s="23">
        <v>12.1</v>
      </c>
      <c r="E70" s="22">
        <v>848</v>
      </c>
      <c r="F70" s="23" t="s">
        <v>147</v>
      </c>
      <c r="G70" s="23">
        <f t="shared" si="3"/>
        <v>5257.6</v>
      </c>
      <c r="H70" s="23">
        <f t="shared" si="2"/>
        <v>10620.6</v>
      </c>
      <c r="I70" s="23" t="e">
        <f>#REF!*C70</f>
        <v>#REF!</v>
      </c>
      <c r="J70" s="23">
        <v>3.8</v>
      </c>
      <c r="K70" s="23">
        <v>7</v>
      </c>
      <c r="L70" s="7"/>
    </row>
    <row r="71" spans="1:12" ht="12.75">
      <c r="A71" s="16">
        <v>2</v>
      </c>
      <c r="B71" s="9" t="s">
        <v>148</v>
      </c>
      <c r="C71" s="24"/>
      <c r="D71" s="23"/>
      <c r="E71" s="22"/>
      <c r="F71" s="23"/>
      <c r="G71" s="23">
        <f t="shared" si="3"/>
        <v>0</v>
      </c>
      <c r="H71" s="23">
        <f t="shared" si="2"/>
        <v>0</v>
      </c>
      <c r="I71" s="23" t="e">
        <f>#REF!*C71</f>
        <v>#REF!</v>
      </c>
      <c r="J71" s="23"/>
      <c r="K71" s="23"/>
      <c r="L71" s="7"/>
    </row>
    <row r="72" spans="1:12" ht="12.75">
      <c r="A72" s="20" t="s">
        <v>149</v>
      </c>
      <c r="B72" s="21" t="s">
        <v>150</v>
      </c>
      <c r="C72" s="22">
        <v>58752</v>
      </c>
      <c r="D72" s="23">
        <v>3.564</v>
      </c>
      <c r="E72" s="22">
        <v>29664</v>
      </c>
      <c r="F72" s="23" t="s">
        <v>151</v>
      </c>
      <c r="G72" s="23">
        <f t="shared" si="3"/>
        <v>105603.84</v>
      </c>
      <c r="H72" s="23">
        <f t="shared" si="2"/>
        <v>209157.12</v>
      </c>
      <c r="I72" s="23" t="e">
        <f>#REF!*C72</f>
        <v>#REF!</v>
      </c>
      <c r="J72" s="23"/>
      <c r="K72" s="23"/>
      <c r="L72" s="7"/>
    </row>
    <row r="73" spans="1:12" ht="24">
      <c r="A73" s="20" t="s">
        <v>82</v>
      </c>
      <c r="B73" s="21" t="s">
        <v>83</v>
      </c>
      <c r="C73" s="22">
        <v>19657</v>
      </c>
      <c r="D73" s="23">
        <v>3.672</v>
      </c>
      <c r="E73" s="22">
        <v>9874</v>
      </c>
      <c r="F73" s="23" t="s">
        <v>151</v>
      </c>
      <c r="G73" s="23">
        <f t="shared" si="3"/>
        <v>35151.44</v>
      </c>
      <c r="H73" s="23">
        <f t="shared" si="2"/>
        <v>69978.92</v>
      </c>
      <c r="I73" s="23" t="e">
        <f>#REF!*C73</f>
        <v>#REF!</v>
      </c>
      <c r="J73" s="23">
        <v>1.15</v>
      </c>
      <c r="K73" s="23"/>
      <c r="L73" s="7"/>
    </row>
    <row r="74" spans="1:12" ht="12.75">
      <c r="A74" s="20" t="s">
        <v>84</v>
      </c>
      <c r="B74" s="21" t="s">
        <v>85</v>
      </c>
      <c r="C74" s="22">
        <v>13388</v>
      </c>
      <c r="D74" s="23">
        <v>3.672</v>
      </c>
      <c r="E74" s="22">
        <v>6966</v>
      </c>
      <c r="F74" s="23" t="s">
        <v>151</v>
      </c>
      <c r="G74" s="23">
        <f t="shared" si="3"/>
        <v>24798.96</v>
      </c>
      <c r="H74" s="23">
        <f t="shared" si="2"/>
        <v>47661.28</v>
      </c>
      <c r="I74" s="23" t="e">
        <f>#REF!*C74</f>
        <v>#REF!</v>
      </c>
      <c r="J74" s="23"/>
      <c r="K74" s="23"/>
      <c r="L74" s="7"/>
    </row>
    <row r="75" spans="1:12" ht="12.75">
      <c r="A75" s="20" t="s">
        <v>152</v>
      </c>
      <c r="B75" s="21" t="s">
        <v>153</v>
      </c>
      <c r="C75" s="22">
        <v>617</v>
      </c>
      <c r="D75" s="23">
        <v>3.4560000000000004</v>
      </c>
      <c r="E75" s="22">
        <v>388</v>
      </c>
      <c r="F75" s="23" t="s">
        <v>151</v>
      </c>
      <c r="G75" s="23">
        <f t="shared" si="3"/>
        <v>1381.28</v>
      </c>
      <c r="H75" s="23">
        <f t="shared" si="2"/>
        <v>2196.52</v>
      </c>
      <c r="I75" s="23" t="e">
        <f>#REF!*C75</f>
        <v>#REF!</v>
      </c>
      <c r="J75" s="23">
        <v>2.05</v>
      </c>
      <c r="K75" s="23"/>
      <c r="L75" s="7"/>
    </row>
    <row r="76" spans="1:12" ht="36">
      <c r="A76" s="20" t="s">
        <v>154</v>
      </c>
      <c r="B76" s="21" t="s">
        <v>155</v>
      </c>
      <c r="C76" s="22">
        <v>91196</v>
      </c>
      <c r="D76" s="23">
        <v>5.0760000000000005</v>
      </c>
      <c r="E76" s="22">
        <v>33294</v>
      </c>
      <c r="F76" s="23" t="s">
        <v>156</v>
      </c>
      <c r="G76" s="23">
        <f t="shared" si="3"/>
        <v>233058</v>
      </c>
      <c r="H76" s="23">
        <f t="shared" si="2"/>
        <v>638372</v>
      </c>
      <c r="I76" s="23" t="e">
        <f>#REF!*C76</f>
        <v>#REF!</v>
      </c>
      <c r="J76" s="23">
        <v>1.15</v>
      </c>
      <c r="K76" s="23"/>
      <c r="L76" s="7"/>
    </row>
    <row r="77" spans="1:12" ht="36">
      <c r="A77" s="20" t="s">
        <v>157</v>
      </c>
      <c r="B77" s="21" t="s">
        <v>158</v>
      </c>
      <c r="C77" s="22">
        <v>113042</v>
      </c>
      <c r="D77" s="23">
        <v>5.0760000000000005</v>
      </c>
      <c r="E77" s="22">
        <v>60587</v>
      </c>
      <c r="F77" s="23" t="s">
        <v>159</v>
      </c>
      <c r="G77" s="23">
        <f t="shared" si="3"/>
        <v>333228.5</v>
      </c>
      <c r="H77" s="23">
        <f t="shared" si="2"/>
        <v>621731</v>
      </c>
      <c r="I77" s="23" t="e">
        <f>#REF!*C77</f>
        <v>#REF!</v>
      </c>
      <c r="J77" s="23">
        <v>1.15</v>
      </c>
      <c r="K77" s="23"/>
      <c r="L77" s="7"/>
    </row>
    <row r="78" spans="1:12" ht="48">
      <c r="A78" s="20" t="s">
        <v>160</v>
      </c>
      <c r="B78" s="21" t="s">
        <v>161</v>
      </c>
      <c r="C78" s="22">
        <v>96521</v>
      </c>
      <c r="D78" s="23">
        <v>5.0760000000000005</v>
      </c>
      <c r="E78" s="22">
        <v>54191</v>
      </c>
      <c r="F78" s="23" t="s">
        <v>162</v>
      </c>
      <c r="G78" s="23">
        <f t="shared" si="3"/>
        <v>433528</v>
      </c>
      <c r="H78" s="23">
        <f t="shared" si="2"/>
        <v>772168</v>
      </c>
      <c r="I78" s="23" t="e">
        <f>#REF!*C78</f>
        <v>#REF!</v>
      </c>
      <c r="J78" s="23">
        <v>1.15</v>
      </c>
      <c r="K78" s="23"/>
      <c r="L78" s="25"/>
    </row>
    <row r="79" spans="1:12" ht="36">
      <c r="A79" s="20" t="s">
        <v>163</v>
      </c>
      <c r="B79" s="21" t="s">
        <v>164</v>
      </c>
      <c r="C79" s="22">
        <v>6922</v>
      </c>
      <c r="D79" s="23">
        <v>5.0760000000000005</v>
      </c>
      <c r="E79" s="22">
        <v>3450</v>
      </c>
      <c r="F79" s="23" t="s">
        <v>162</v>
      </c>
      <c r="G79" s="23">
        <f t="shared" si="3"/>
        <v>27600</v>
      </c>
      <c r="H79" s="23">
        <f t="shared" si="2"/>
        <v>55376</v>
      </c>
      <c r="I79" s="23" t="e">
        <f>#REF!*C79</f>
        <v>#REF!</v>
      </c>
      <c r="J79" s="23">
        <v>1.15</v>
      </c>
      <c r="K79" s="23"/>
      <c r="L79" s="7"/>
    </row>
    <row r="80" spans="1:12" ht="48">
      <c r="A80" s="20" t="s">
        <v>165</v>
      </c>
      <c r="B80" s="21" t="s">
        <v>166</v>
      </c>
      <c r="C80" s="22">
        <v>87887</v>
      </c>
      <c r="D80" s="23">
        <v>5.0760000000000005</v>
      </c>
      <c r="E80" s="22">
        <v>44629</v>
      </c>
      <c r="F80" s="23" t="s">
        <v>162</v>
      </c>
      <c r="G80" s="23">
        <f t="shared" si="3"/>
        <v>357032</v>
      </c>
      <c r="H80" s="23">
        <f t="shared" si="2"/>
        <v>703096</v>
      </c>
      <c r="I80" s="23" t="e">
        <f>#REF!*C80</f>
        <v>#REF!</v>
      </c>
      <c r="J80" s="23">
        <v>1.15</v>
      </c>
      <c r="K80" s="23"/>
      <c r="L80" s="25"/>
    </row>
    <row r="81" spans="1:12" ht="48">
      <c r="A81" s="20" t="s">
        <v>167</v>
      </c>
      <c r="B81" s="21" t="s">
        <v>168</v>
      </c>
      <c r="C81" s="22">
        <v>11477</v>
      </c>
      <c r="D81" s="23">
        <v>5.0760000000000005</v>
      </c>
      <c r="E81" s="22">
        <v>6768</v>
      </c>
      <c r="F81" s="23" t="s">
        <v>162</v>
      </c>
      <c r="G81" s="23">
        <f t="shared" si="3"/>
        <v>54144</v>
      </c>
      <c r="H81" s="23">
        <f t="shared" si="2"/>
        <v>91816</v>
      </c>
      <c r="I81" s="23" t="e">
        <f>#REF!*C81</f>
        <v>#REF!</v>
      </c>
      <c r="J81" s="23">
        <v>1.15</v>
      </c>
      <c r="K81" s="23">
        <v>1103</v>
      </c>
      <c r="L81" s="25"/>
    </row>
    <row r="82" spans="1:12" ht="12.75">
      <c r="A82" s="20" t="s">
        <v>169</v>
      </c>
      <c r="B82" s="21" t="s">
        <v>170</v>
      </c>
      <c r="C82" s="22">
        <v>107982</v>
      </c>
      <c r="D82" s="23">
        <v>3.564</v>
      </c>
      <c r="E82" s="22">
        <v>56682</v>
      </c>
      <c r="F82" s="23">
        <v>4.5</v>
      </c>
      <c r="G82" s="23">
        <f t="shared" si="3"/>
        <v>255069</v>
      </c>
      <c r="H82" s="23">
        <f t="shared" si="2"/>
        <v>485919</v>
      </c>
      <c r="I82" s="23" t="e">
        <f>#REF!*C82</f>
        <v>#REF!</v>
      </c>
      <c r="J82" s="23"/>
      <c r="K82" s="23"/>
      <c r="L82" s="7"/>
    </row>
    <row r="83" spans="1:12" ht="12.75">
      <c r="A83" s="20" t="s">
        <v>171</v>
      </c>
      <c r="B83" s="21" t="s">
        <v>172</v>
      </c>
      <c r="C83" s="22">
        <v>3097</v>
      </c>
      <c r="D83" s="23">
        <v>3.4560000000000004</v>
      </c>
      <c r="E83" s="22">
        <v>1466</v>
      </c>
      <c r="F83" s="23">
        <v>3.46</v>
      </c>
      <c r="G83" s="23">
        <f t="shared" si="3"/>
        <v>5072.36</v>
      </c>
      <c r="H83" s="23">
        <f t="shared" si="2"/>
        <v>10715.619999999999</v>
      </c>
      <c r="I83" s="23" t="e">
        <f>#REF!*C83</f>
        <v>#REF!</v>
      </c>
      <c r="J83" s="23"/>
      <c r="K83" s="23"/>
      <c r="L83" s="7"/>
    </row>
    <row r="84" spans="1:12" ht="12.75">
      <c r="A84" s="16" t="s">
        <v>173</v>
      </c>
      <c r="B84" s="9" t="s">
        <v>174</v>
      </c>
      <c r="C84" s="24"/>
      <c r="D84" s="23"/>
      <c r="E84" s="22"/>
      <c r="F84" s="23"/>
      <c r="G84" s="23">
        <f t="shared" si="3"/>
        <v>0</v>
      </c>
      <c r="H84" s="23">
        <f t="shared" si="2"/>
        <v>0</v>
      </c>
      <c r="I84" s="23" t="e">
        <f>#REF!*C84</f>
        <v>#REF!</v>
      </c>
      <c r="J84" s="23"/>
      <c r="K84" s="23"/>
      <c r="L84" s="7"/>
    </row>
    <row r="85" spans="1:12" ht="24">
      <c r="A85" s="20" t="s">
        <v>175</v>
      </c>
      <c r="B85" s="21" t="s">
        <v>176</v>
      </c>
      <c r="C85" s="22">
        <v>138318</v>
      </c>
      <c r="D85" s="23">
        <v>3.564</v>
      </c>
      <c r="E85" s="22">
        <v>51195</v>
      </c>
      <c r="F85" s="23">
        <v>4</v>
      </c>
      <c r="G85" s="23">
        <f t="shared" si="3"/>
        <v>204780</v>
      </c>
      <c r="H85" s="23">
        <f t="shared" si="2"/>
        <v>553272</v>
      </c>
      <c r="I85" s="23" t="e">
        <f>#REF!*C85</f>
        <v>#REF!</v>
      </c>
      <c r="J85" s="23">
        <v>1.15</v>
      </c>
      <c r="K85" s="23"/>
      <c r="L85" s="7"/>
    </row>
    <row r="86" spans="1:12" ht="12.75">
      <c r="A86" s="20" t="s">
        <v>177</v>
      </c>
      <c r="B86" s="21" t="s">
        <v>178</v>
      </c>
      <c r="C86" s="22">
        <v>268</v>
      </c>
      <c r="D86" s="23">
        <v>3.564</v>
      </c>
      <c r="E86" s="22">
        <v>199</v>
      </c>
      <c r="F86" s="23">
        <v>6</v>
      </c>
      <c r="G86" s="23">
        <f t="shared" si="3"/>
        <v>1194</v>
      </c>
      <c r="H86" s="23">
        <f t="shared" si="2"/>
        <v>1608</v>
      </c>
      <c r="I86" s="23" t="e">
        <f>#REF!*C86</f>
        <v>#REF!</v>
      </c>
      <c r="J86" s="23"/>
      <c r="K86" s="23"/>
      <c r="L86" s="7"/>
    </row>
    <row r="87" spans="1:12" ht="12.75">
      <c r="A87" s="20" t="s">
        <v>179</v>
      </c>
      <c r="B87" s="21" t="s">
        <v>180</v>
      </c>
      <c r="C87" s="22">
        <v>7324</v>
      </c>
      <c r="D87" s="23">
        <v>3.564</v>
      </c>
      <c r="E87" s="22">
        <v>3918</v>
      </c>
      <c r="F87" s="23">
        <v>6</v>
      </c>
      <c r="G87" s="23">
        <f t="shared" si="3"/>
        <v>23508</v>
      </c>
      <c r="H87" s="23">
        <f t="shared" si="2"/>
        <v>43944</v>
      </c>
      <c r="I87" s="23" t="e">
        <f>#REF!*C87</f>
        <v>#REF!</v>
      </c>
      <c r="J87" s="23"/>
      <c r="K87" s="23"/>
      <c r="L87" s="7"/>
    </row>
    <row r="88" spans="1:12" ht="12.75">
      <c r="A88" s="20" t="s">
        <v>181</v>
      </c>
      <c r="B88" s="21" t="s">
        <v>182</v>
      </c>
      <c r="C88" s="22">
        <v>2370</v>
      </c>
      <c r="D88" s="23">
        <v>3.564</v>
      </c>
      <c r="E88" s="22">
        <v>1292</v>
      </c>
      <c r="F88" s="23">
        <v>6</v>
      </c>
      <c r="G88" s="23">
        <f t="shared" si="3"/>
        <v>7752</v>
      </c>
      <c r="H88" s="23">
        <f t="shared" si="2"/>
        <v>14220</v>
      </c>
      <c r="I88" s="23" t="e">
        <f>#REF!*C88</f>
        <v>#REF!</v>
      </c>
      <c r="J88" s="23"/>
      <c r="K88" s="23"/>
      <c r="L88" s="7"/>
    </row>
    <row r="89" spans="1:12" ht="12.75">
      <c r="A89" s="16" t="s">
        <v>183</v>
      </c>
      <c r="B89" s="9" t="s">
        <v>184</v>
      </c>
      <c r="C89" s="24"/>
      <c r="D89" s="26"/>
      <c r="E89" s="22"/>
      <c r="F89" s="23"/>
      <c r="G89" s="23">
        <f t="shared" si="3"/>
        <v>0</v>
      </c>
      <c r="H89" s="23">
        <f t="shared" si="2"/>
        <v>0</v>
      </c>
      <c r="I89" s="23" t="e">
        <f>#REF!*C89</f>
        <v>#REF!</v>
      </c>
      <c r="J89" s="23"/>
      <c r="K89" s="23"/>
      <c r="L89" s="7"/>
    </row>
    <row r="90" spans="1:12" ht="24">
      <c r="A90" s="20" t="s">
        <v>185</v>
      </c>
      <c r="B90" s="21" t="s">
        <v>186</v>
      </c>
      <c r="C90" s="22">
        <v>26616</v>
      </c>
      <c r="D90" s="23">
        <v>7.452000000000001</v>
      </c>
      <c r="E90" s="22">
        <v>14865</v>
      </c>
      <c r="F90" s="23">
        <v>5</v>
      </c>
      <c r="G90" s="23">
        <f t="shared" si="3"/>
        <v>74325</v>
      </c>
      <c r="H90" s="23">
        <f t="shared" si="2"/>
        <v>133080</v>
      </c>
      <c r="I90" s="23" t="e">
        <f>#REF!*C90</f>
        <v>#REF!</v>
      </c>
      <c r="J90" s="23"/>
      <c r="K90" s="23"/>
      <c r="L90" s="7"/>
    </row>
    <row r="91" spans="1:12" ht="24">
      <c r="A91" s="20" t="s">
        <v>187</v>
      </c>
      <c r="B91" s="21" t="s">
        <v>188</v>
      </c>
      <c r="C91" s="22">
        <v>118</v>
      </c>
      <c r="D91" s="23">
        <v>7.884</v>
      </c>
      <c r="E91" s="22">
        <v>64</v>
      </c>
      <c r="F91" s="23">
        <v>6</v>
      </c>
      <c r="G91" s="23">
        <f t="shared" si="3"/>
        <v>384</v>
      </c>
      <c r="H91" s="23">
        <f t="shared" si="2"/>
        <v>708</v>
      </c>
      <c r="I91" s="23" t="e">
        <f>#REF!*C91</f>
        <v>#REF!</v>
      </c>
      <c r="J91" s="23"/>
      <c r="K91" s="23"/>
      <c r="L91" s="7"/>
    </row>
    <row r="92" spans="1:12" ht="24">
      <c r="A92" s="20" t="s">
        <v>189</v>
      </c>
      <c r="B92" s="21" t="s">
        <v>190</v>
      </c>
      <c r="C92" s="22">
        <v>10</v>
      </c>
      <c r="D92" s="23">
        <v>7.884</v>
      </c>
      <c r="E92" s="22">
        <v>6</v>
      </c>
      <c r="F92" s="23">
        <v>6</v>
      </c>
      <c r="G92" s="23">
        <f t="shared" si="3"/>
        <v>36</v>
      </c>
      <c r="H92" s="23">
        <f t="shared" si="2"/>
        <v>60</v>
      </c>
      <c r="I92" s="23" t="e">
        <f>#REF!*C92</f>
        <v>#REF!</v>
      </c>
      <c r="J92" s="23"/>
      <c r="K92" s="23"/>
      <c r="L92" s="7"/>
    </row>
    <row r="93" spans="1:12" ht="24">
      <c r="A93" s="20" t="s">
        <v>191</v>
      </c>
      <c r="B93" s="21" t="s">
        <v>192</v>
      </c>
      <c r="C93" s="22">
        <v>761</v>
      </c>
      <c r="D93" s="23">
        <v>7.452000000000001</v>
      </c>
      <c r="E93" s="22">
        <v>317</v>
      </c>
      <c r="F93" s="23" t="s">
        <v>193</v>
      </c>
      <c r="G93" s="23">
        <f t="shared" si="3"/>
        <v>1489.9</v>
      </c>
      <c r="H93" s="23">
        <f t="shared" si="2"/>
        <v>3576.7000000000003</v>
      </c>
      <c r="I93" s="23" t="e">
        <f>#REF!*C93</f>
        <v>#REF!</v>
      </c>
      <c r="J93" s="23"/>
      <c r="K93" s="23">
        <v>9.4</v>
      </c>
      <c r="L93" s="7"/>
    </row>
    <row r="94" spans="1:12" ht="24">
      <c r="A94" s="20" t="s">
        <v>194</v>
      </c>
      <c r="B94" s="21" t="s">
        <v>195</v>
      </c>
      <c r="C94" s="22">
        <v>59327</v>
      </c>
      <c r="D94" s="23">
        <v>7.452000000000001</v>
      </c>
      <c r="E94" s="22">
        <v>30612</v>
      </c>
      <c r="F94" s="23" t="s">
        <v>193</v>
      </c>
      <c r="G94" s="23">
        <f t="shared" si="3"/>
        <v>143876.4</v>
      </c>
      <c r="H94" s="23">
        <f t="shared" si="2"/>
        <v>278836.9</v>
      </c>
      <c r="I94" s="23" t="e">
        <f>#REF!*C94</f>
        <v>#REF!</v>
      </c>
      <c r="J94" s="23"/>
      <c r="K94" s="23">
        <v>9.4</v>
      </c>
      <c r="L94" s="7"/>
    </row>
    <row r="95" spans="1:12" ht="24">
      <c r="A95" s="20" t="s">
        <v>196</v>
      </c>
      <c r="B95" s="21" t="s">
        <v>197</v>
      </c>
      <c r="C95" s="22">
        <v>5807</v>
      </c>
      <c r="D95" s="23">
        <v>7.884</v>
      </c>
      <c r="E95" s="22">
        <v>2879</v>
      </c>
      <c r="F95" s="23">
        <v>6</v>
      </c>
      <c r="G95" s="23">
        <f t="shared" si="3"/>
        <v>17274</v>
      </c>
      <c r="H95" s="23">
        <f t="shared" si="2"/>
        <v>34842</v>
      </c>
      <c r="I95" s="23" t="e">
        <f>#REF!*C95</f>
        <v>#REF!</v>
      </c>
      <c r="J95" s="23"/>
      <c r="K95" s="23">
        <v>9.4</v>
      </c>
      <c r="L95" s="7"/>
    </row>
    <row r="96" spans="1:12" ht="12.75">
      <c r="A96" s="16" t="s">
        <v>198</v>
      </c>
      <c r="B96" s="9" t="s">
        <v>199</v>
      </c>
      <c r="C96" s="24"/>
      <c r="D96" s="23"/>
      <c r="E96" s="22"/>
      <c r="F96" s="23"/>
      <c r="G96" s="23">
        <f t="shared" si="3"/>
        <v>0</v>
      </c>
      <c r="H96" s="23">
        <f t="shared" si="2"/>
        <v>0</v>
      </c>
      <c r="I96" s="23" t="e">
        <f>#REF!*C96</f>
        <v>#REF!</v>
      </c>
      <c r="J96" s="23"/>
      <c r="K96" s="23"/>
      <c r="L96" s="7"/>
    </row>
    <row r="97" spans="1:12" ht="24">
      <c r="A97" s="20" t="s">
        <v>200</v>
      </c>
      <c r="B97" s="21" t="s">
        <v>201</v>
      </c>
      <c r="C97" s="22">
        <v>24665</v>
      </c>
      <c r="D97" s="23">
        <v>1.21</v>
      </c>
      <c r="E97" s="22">
        <v>15114</v>
      </c>
      <c r="F97" s="23">
        <v>1.21</v>
      </c>
      <c r="G97" s="23">
        <f t="shared" si="3"/>
        <v>18287.94</v>
      </c>
      <c r="H97" s="23">
        <f t="shared" si="2"/>
        <v>29844.649999999998</v>
      </c>
      <c r="I97" s="23" t="e">
        <f>#REF!*C97</f>
        <v>#REF!</v>
      </c>
      <c r="J97" s="23"/>
      <c r="K97" s="23"/>
      <c r="L97" s="7"/>
    </row>
    <row r="98" spans="1:12" ht="24">
      <c r="A98" s="20" t="s">
        <v>202</v>
      </c>
      <c r="B98" s="21" t="s">
        <v>203</v>
      </c>
      <c r="C98" s="22">
        <v>867</v>
      </c>
      <c r="D98" s="23">
        <v>6.16</v>
      </c>
      <c r="E98" s="22">
        <v>448</v>
      </c>
      <c r="F98" s="23">
        <v>6.16</v>
      </c>
      <c r="G98" s="23">
        <f t="shared" si="3"/>
        <v>2759.6800000000003</v>
      </c>
      <c r="H98" s="23">
        <f t="shared" si="2"/>
        <v>5340.72</v>
      </c>
      <c r="I98" s="23" t="e">
        <f>#REF!*C98</f>
        <v>#REF!</v>
      </c>
      <c r="J98" s="23"/>
      <c r="K98" s="23"/>
      <c r="L98" s="7"/>
    </row>
    <row r="99" spans="1:12" ht="12.75">
      <c r="A99" s="20" t="s">
        <v>204</v>
      </c>
      <c r="B99" s="21" t="s">
        <v>205</v>
      </c>
      <c r="C99" s="22">
        <v>3305</v>
      </c>
      <c r="D99" s="23">
        <v>6.16</v>
      </c>
      <c r="E99" s="22">
        <v>1524</v>
      </c>
      <c r="F99" s="23">
        <v>6.16</v>
      </c>
      <c r="G99" s="23">
        <f t="shared" si="3"/>
        <v>9387.84</v>
      </c>
      <c r="H99" s="23">
        <f t="shared" si="2"/>
        <v>20358.8</v>
      </c>
      <c r="I99" s="23" t="e">
        <f>#REF!*C99</f>
        <v>#REF!</v>
      </c>
      <c r="J99" s="23"/>
      <c r="K99" s="23"/>
      <c r="L99" s="7"/>
    </row>
    <row r="100" spans="1:12" ht="12.75">
      <c r="A100" s="20" t="s">
        <v>206</v>
      </c>
      <c r="B100" s="21" t="s">
        <v>207</v>
      </c>
      <c r="C100" s="22">
        <v>55233</v>
      </c>
      <c r="D100" s="23">
        <v>6.16</v>
      </c>
      <c r="E100" s="22">
        <v>30569</v>
      </c>
      <c r="F100" s="23">
        <v>6.16</v>
      </c>
      <c r="G100" s="23">
        <f t="shared" si="3"/>
        <v>188305.04</v>
      </c>
      <c r="H100" s="23">
        <f t="shared" si="2"/>
        <v>340235.28</v>
      </c>
      <c r="I100" s="23" t="e">
        <f>#REF!*C100</f>
        <v>#REF!</v>
      </c>
      <c r="J100" s="23"/>
      <c r="K100" s="23"/>
      <c r="L100" s="7"/>
    </row>
    <row r="101" spans="1:12" ht="12.75">
      <c r="A101" s="20" t="s">
        <v>208</v>
      </c>
      <c r="B101" s="21" t="s">
        <v>209</v>
      </c>
      <c r="C101" s="22">
        <v>3389</v>
      </c>
      <c r="D101" s="23">
        <v>6.16</v>
      </c>
      <c r="E101" s="22">
        <v>1673</v>
      </c>
      <c r="F101" s="23">
        <v>6.16</v>
      </c>
      <c r="G101" s="23">
        <f t="shared" si="3"/>
        <v>10305.68</v>
      </c>
      <c r="H101" s="23">
        <f t="shared" si="2"/>
        <v>20876.24</v>
      </c>
      <c r="I101" s="23" t="e">
        <f>#REF!*C101</f>
        <v>#REF!</v>
      </c>
      <c r="J101" s="23"/>
      <c r="K101" s="23"/>
      <c r="L101" s="7"/>
    </row>
    <row r="102" spans="1:12" ht="12.75">
      <c r="A102" s="20" t="s">
        <v>210</v>
      </c>
      <c r="B102" s="21" t="s">
        <v>211</v>
      </c>
      <c r="C102" s="22">
        <v>913</v>
      </c>
      <c r="D102" s="23">
        <v>6.16</v>
      </c>
      <c r="E102" s="22">
        <v>429</v>
      </c>
      <c r="F102" s="23">
        <v>6.16</v>
      </c>
      <c r="G102" s="23">
        <f t="shared" si="3"/>
        <v>2642.64</v>
      </c>
      <c r="H102" s="23">
        <f t="shared" si="2"/>
        <v>5624.08</v>
      </c>
      <c r="I102" s="23" t="e">
        <f>#REF!*C102</f>
        <v>#REF!</v>
      </c>
      <c r="J102" s="23"/>
      <c r="K102" s="23"/>
      <c r="L102" s="7"/>
    </row>
    <row r="103" spans="1:12" ht="12.75">
      <c r="A103" s="20" t="s">
        <v>212</v>
      </c>
      <c r="B103" s="21" t="s">
        <v>213</v>
      </c>
      <c r="C103" s="22">
        <v>13598</v>
      </c>
      <c r="D103" s="23">
        <v>6.16</v>
      </c>
      <c r="E103" s="22">
        <v>7125</v>
      </c>
      <c r="F103" s="23">
        <v>6.16</v>
      </c>
      <c r="G103" s="23">
        <f t="shared" si="3"/>
        <v>43890</v>
      </c>
      <c r="H103" s="23">
        <f t="shared" si="2"/>
        <v>83763.68000000001</v>
      </c>
      <c r="I103" s="23" t="e">
        <f>#REF!*C103</f>
        <v>#REF!</v>
      </c>
      <c r="J103" s="23"/>
      <c r="K103" s="23"/>
      <c r="L103" s="7"/>
    </row>
    <row r="104" spans="1:12" ht="12.75">
      <c r="A104" s="20" t="s">
        <v>214</v>
      </c>
      <c r="B104" s="21" t="s">
        <v>215</v>
      </c>
      <c r="C104" s="22">
        <v>9057</v>
      </c>
      <c r="D104" s="23">
        <v>6.16</v>
      </c>
      <c r="E104" s="22">
        <v>6025</v>
      </c>
      <c r="F104" s="23">
        <v>6.16</v>
      </c>
      <c r="G104" s="23">
        <f t="shared" si="3"/>
        <v>37114</v>
      </c>
      <c r="H104" s="23">
        <f t="shared" si="2"/>
        <v>55791.12</v>
      </c>
      <c r="I104" s="23" t="e">
        <f>#REF!*C104</f>
        <v>#REF!</v>
      </c>
      <c r="J104" s="23"/>
      <c r="K104" s="23"/>
      <c r="L104" s="7"/>
    </row>
    <row r="105" spans="1:12" ht="12.75">
      <c r="A105" s="20" t="s">
        <v>216</v>
      </c>
      <c r="B105" s="21" t="s">
        <v>217</v>
      </c>
      <c r="C105" s="22">
        <v>2530</v>
      </c>
      <c r="D105" s="23">
        <v>6.16</v>
      </c>
      <c r="E105" s="22">
        <v>1376</v>
      </c>
      <c r="F105" s="23">
        <v>6.16</v>
      </c>
      <c r="G105" s="23">
        <f t="shared" si="3"/>
        <v>8476.16</v>
      </c>
      <c r="H105" s="23">
        <f t="shared" si="2"/>
        <v>15584.800000000001</v>
      </c>
      <c r="I105" s="23" t="e">
        <f>#REF!*C105</f>
        <v>#REF!</v>
      </c>
      <c r="J105" s="23"/>
      <c r="K105" s="23"/>
      <c r="L105" s="7"/>
    </row>
    <row r="106" spans="1:12" ht="12.75">
      <c r="A106" s="20" t="s">
        <v>218</v>
      </c>
      <c r="B106" s="21" t="s">
        <v>219</v>
      </c>
      <c r="C106" s="22">
        <v>40826</v>
      </c>
      <c r="D106" s="23">
        <v>6.16</v>
      </c>
      <c r="E106" s="22">
        <v>21383</v>
      </c>
      <c r="F106" s="23">
        <v>6.16</v>
      </c>
      <c r="G106" s="23">
        <f t="shared" si="3"/>
        <v>131719.28</v>
      </c>
      <c r="H106" s="23">
        <f aca="true" t="shared" si="4" ref="H106:H169">F106*C106</f>
        <v>251488.16</v>
      </c>
      <c r="I106" s="23" t="e">
        <f>#REF!*C106</f>
        <v>#REF!</v>
      </c>
      <c r="J106" s="23"/>
      <c r="K106" s="23"/>
      <c r="L106" s="7"/>
    </row>
    <row r="107" spans="1:12" ht="12.75">
      <c r="A107" s="20" t="s">
        <v>220</v>
      </c>
      <c r="B107" s="21" t="s">
        <v>221</v>
      </c>
      <c r="C107" s="22">
        <v>605</v>
      </c>
      <c r="D107" s="23">
        <v>6.16</v>
      </c>
      <c r="E107" s="22">
        <v>474</v>
      </c>
      <c r="F107" s="23">
        <v>6.16</v>
      </c>
      <c r="G107" s="23">
        <f t="shared" si="3"/>
        <v>2919.84</v>
      </c>
      <c r="H107" s="23">
        <f t="shared" si="4"/>
        <v>3726.8</v>
      </c>
      <c r="I107" s="23" t="e">
        <f>#REF!*C107</f>
        <v>#REF!</v>
      </c>
      <c r="J107" s="23"/>
      <c r="K107" s="23"/>
      <c r="L107" s="7"/>
    </row>
    <row r="108" spans="1:12" ht="12.75">
      <c r="A108" s="20" t="s">
        <v>222</v>
      </c>
      <c r="B108" s="21" t="s">
        <v>223</v>
      </c>
      <c r="C108" s="22">
        <v>2090</v>
      </c>
      <c r="D108" s="23">
        <v>6.16</v>
      </c>
      <c r="E108" s="22">
        <v>1141</v>
      </c>
      <c r="F108" s="23">
        <v>6.16</v>
      </c>
      <c r="G108" s="23">
        <f t="shared" si="3"/>
        <v>7028.56</v>
      </c>
      <c r="H108" s="23">
        <f t="shared" si="4"/>
        <v>12874.4</v>
      </c>
      <c r="I108" s="23" t="e">
        <f>#REF!*C108</f>
        <v>#REF!</v>
      </c>
      <c r="J108" s="23"/>
      <c r="K108" s="23"/>
      <c r="L108" s="7"/>
    </row>
    <row r="109" spans="1:12" ht="12.75">
      <c r="A109" s="20" t="s">
        <v>224</v>
      </c>
      <c r="B109" s="21" t="s">
        <v>225</v>
      </c>
      <c r="C109" s="22">
        <v>46918</v>
      </c>
      <c r="D109" s="23">
        <v>6.16</v>
      </c>
      <c r="E109" s="22">
        <v>24127</v>
      </c>
      <c r="F109" s="23">
        <v>6.16</v>
      </c>
      <c r="G109" s="23">
        <f t="shared" si="3"/>
        <v>148622.32</v>
      </c>
      <c r="H109" s="23">
        <f t="shared" si="4"/>
        <v>289014.88</v>
      </c>
      <c r="I109" s="23" t="e">
        <f>#REF!*C109</f>
        <v>#REF!</v>
      </c>
      <c r="J109" s="23"/>
      <c r="K109" s="23"/>
      <c r="L109" s="7"/>
    </row>
    <row r="110" spans="1:12" ht="12.75">
      <c r="A110" s="20" t="s">
        <v>226</v>
      </c>
      <c r="B110" s="21" t="s">
        <v>227</v>
      </c>
      <c r="C110" s="22">
        <v>6032</v>
      </c>
      <c r="D110" s="23">
        <v>6.16</v>
      </c>
      <c r="E110" s="22">
        <v>3202</v>
      </c>
      <c r="F110" s="23">
        <v>6.16</v>
      </c>
      <c r="G110" s="23">
        <f t="shared" si="3"/>
        <v>19724.32</v>
      </c>
      <c r="H110" s="23">
        <f t="shared" si="4"/>
        <v>37157.12</v>
      </c>
      <c r="I110" s="23" t="e">
        <f>#REF!*C110</f>
        <v>#REF!</v>
      </c>
      <c r="J110" s="23"/>
      <c r="K110" s="23"/>
      <c r="L110" s="7"/>
    </row>
    <row r="111" spans="1:12" ht="12.75">
      <c r="A111" s="20" t="s">
        <v>228</v>
      </c>
      <c r="B111" s="21" t="s">
        <v>229</v>
      </c>
      <c r="C111" s="22">
        <v>118296</v>
      </c>
      <c r="D111" s="23">
        <v>6.16</v>
      </c>
      <c r="E111" s="22">
        <v>60341</v>
      </c>
      <c r="F111" s="23">
        <v>6.16</v>
      </c>
      <c r="G111" s="23">
        <f t="shared" si="3"/>
        <v>371700.56</v>
      </c>
      <c r="H111" s="23">
        <f t="shared" si="4"/>
        <v>728703.36</v>
      </c>
      <c r="I111" s="23" t="e">
        <f>#REF!*C111</f>
        <v>#REF!</v>
      </c>
      <c r="J111" s="23"/>
      <c r="K111" s="23"/>
      <c r="L111" s="7"/>
    </row>
    <row r="112" spans="1:12" ht="12.75">
      <c r="A112" s="20" t="s">
        <v>230</v>
      </c>
      <c r="B112" s="21" t="s">
        <v>231</v>
      </c>
      <c r="C112" s="22">
        <v>14397</v>
      </c>
      <c r="D112" s="23">
        <v>6.16</v>
      </c>
      <c r="E112" s="22">
        <v>7969</v>
      </c>
      <c r="F112" s="23">
        <v>6.16</v>
      </c>
      <c r="G112" s="23">
        <f t="shared" si="3"/>
        <v>49089.04</v>
      </c>
      <c r="H112" s="23">
        <f t="shared" si="4"/>
        <v>88685.52</v>
      </c>
      <c r="I112" s="23" t="e">
        <f>#REF!*C112</f>
        <v>#REF!</v>
      </c>
      <c r="J112" s="23"/>
      <c r="K112" s="23"/>
      <c r="L112" s="7"/>
    </row>
    <row r="113" spans="1:12" ht="12.75">
      <c r="A113" s="20" t="s">
        <v>232</v>
      </c>
      <c r="B113" s="21" t="s">
        <v>233</v>
      </c>
      <c r="C113" s="22">
        <v>40626</v>
      </c>
      <c r="D113" s="23">
        <v>6.16</v>
      </c>
      <c r="E113" s="22">
        <v>20840</v>
      </c>
      <c r="F113" s="23">
        <v>6.16</v>
      </c>
      <c r="G113" s="23">
        <f t="shared" si="3"/>
        <v>128374.40000000001</v>
      </c>
      <c r="H113" s="23">
        <f t="shared" si="4"/>
        <v>250256.16</v>
      </c>
      <c r="I113" s="23" t="e">
        <f>#REF!*C113</f>
        <v>#REF!</v>
      </c>
      <c r="J113" s="23"/>
      <c r="K113" s="23"/>
      <c r="L113" s="7"/>
    </row>
    <row r="114" spans="1:12" ht="12.75">
      <c r="A114" s="20" t="s">
        <v>234</v>
      </c>
      <c r="B114" s="21" t="s">
        <v>235</v>
      </c>
      <c r="C114" s="22">
        <v>49959</v>
      </c>
      <c r="D114" s="23">
        <v>6.16</v>
      </c>
      <c r="E114" s="22">
        <v>21903</v>
      </c>
      <c r="F114" s="23">
        <v>6.16</v>
      </c>
      <c r="G114" s="23">
        <f t="shared" si="3"/>
        <v>134922.48</v>
      </c>
      <c r="H114" s="23">
        <f t="shared" si="4"/>
        <v>307747.44</v>
      </c>
      <c r="I114" s="23" t="e">
        <f>#REF!*C114</f>
        <v>#REF!</v>
      </c>
      <c r="J114" s="23"/>
      <c r="K114" s="23"/>
      <c r="L114" s="7"/>
    </row>
    <row r="115" spans="1:12" ht="12.75">
      <c r="A115" s="20" t="s">
        <v>236</v>
      </c>
      <c r="B115" s="21" t="s">
        <v>237</v>
      </c>
      <c r="C115" s="22">
        <v>1549</v>
      </c>
      <c r="D115" s="23">
        <v>6.16</v>
      </c>
      <c r="E115" s="22">
        <v>795</v>
      </c>
      <c r="F115" s="23">
        <v>6.16</v>
      </c>
      <c r="G115" s="23">
        <f t="shared" si="3"/>
        <v>4897.2</v>
      </c>
      <c r="H115" s="23">
        <f t="shared" si="4"/>
        <v>9541.84</v>
      </c>
      <c r="I115" s="23" t="e">
        <f>#REF!*C115</f>
        <v>#REF!</v>
      </c>
      <c r="J115" s="23"/>
      <c r="K115" s="23"/>
      <c r="L115" s="7"/>
    </row>
    <row r="116" spans="1:12" ht="12.75">
      <c r="A116" s="20" t="s">
        <v>238</v>
      </c>
      <c r="B116" s="21" t="s">
        <v>239</v>
      </c>
      <c r="C116" s="22">
        <v>682</v>
      </c>
      <c r="D116" s="23">
        <v>6.16</v>
      </c>
      <c r="E116" s="22">
        <v>380</v>
      </c>
      <c r="F116" s="23">
        <v>6.16</v>
      </c>
      <c r="G116" s="23">
        <f t="shared" si="3"/>
        <v>2340.8</v>
      </c>
      <c r="H116" s="23">
        <f t="shared" si="4"/>
        <v>4201.12</v>
      </c>
      <c r="I116" s="23" t="e">
        <f>#REF!*C116</f>
        <v>#REF!</v>
      </c>
      <c r="J116" s="23"/>
      <c r="K116" s="23"/>
      <c r="L116" s="7"/>
    </row>
    <row r="117" spans="1:12" ht="12.75">
      <c r="A117" s="20" t="s">
        <v>240</v>
      </c>
      <c r="B117" s="21" t="s">
        <v>241</v>
      </c>
      <c r="C117" s="22">
        <v>519</v>
      </c>
      <c r="D117" s="23">
        <v>6.16</v>
      </c>
      <c r="E117" s="22">
        <v>264</v>
      </c>
      <c r="F117" s="23">
        <v>6.16</v>
      </c>
      <c r="G117" s="23">
        <f t="shared" si="3"/>
        <v>1626.24</v>
      </c>
      <c r="H117" s="23">
        <f t="shared" si="4"/>
        <v>3197.04</v>
      </c>
      <c r="I117" s="23" t="e">
        <f>#REF!*C117</f>
        <v>#REF!</v>
      </c>
      <c r="J117" s="23"/>
      <c r="K117" s="23"/>
      <c r="L117" s="7"/>
    </row>
    <row r="118" spans="1:12" ht="12.75">
      <c r="A118" s="20" t="s">
        <v>242</v>
      </c>
      <c r="B118" s="21" t="s">
        <v>243</v>
      </c>
      <c r="C118" s="22">
        <v>37593</v>
      </c>
      <c r="D118" s="23">
        <v>6.16</v>
      </c>
      <c r="E118" s="22">
        <v>20465</v>
      </c>
      <c r="F118" s="23">
        <v>6.16</v>
      </c>
      <c r="G118" s="23">
        <f t="shared" si="3"/>
        <v>126064.40000000001</v>
      </c>
      <c r="H118" s="23">
        <f t="shared" si="4"/>
        <v>231572.88</v>
      </c>
      <c r="I118" s="23" t="e">
        <f>#REF!*C118</f>
        <v>#REF!</v>
      </c>
      <c r="J118" s="23"/>
      <c r="K118" s="23"/>
      <c r="L118" s="7"/>
    </row>
    <row r="119" spans="1:12" ht="12.75">
      <c r="A119" s="20" t="s">
        <v>244</v>
      </c>
      <c r="B119" s="21" t="s">
        <v>245</v>
      </c>
      <c r="C119" s="22">
        <v>3341</v>
      </c>
      <c r="D119" s="23">
        <v>6.16</v>
      </c>
      <c r="E119" s="22">
        <v>1811</v>
      </c>
      <c r="F119" s="23">
        <v>6.16</v>
      </c>
      <c r="G119" s="23">
        <f t="shared" si="3"/>
        <v>11155.76</v>
      </c>
      <c r="H119" s="23">
        <f t="shared" si="4"/>
        <v>20580.56</v>
      </c>
      <c r="I119" s="23" t="e">
        <f>#REF!*C119</f>
        <v>#REF!</v>
      </c>
      <c r="J119" s="23"/>
      <c r="K119" s="23"/>
      <c r="L119" s="7"/>
    </row>
    <row r="120" spans="1:12" ht="12.75">
      <c r="A120" s="20" t="s">
        <v>246</v>
      </c>
      <c r="B120" s="21" t="s">
        <v>247</v>
      </c>
      <c r="C120" s="22">
        <v>13353</v>
      </c>
      <c r="D120" s="23">
        <v>6.16</v>
      </c>
      <c r="E120" s="22">
        <v>6700</v>
      </c>
      <c r="F120" s="23">
        <v>6.16</v>
      </c>
      <c r="G120" s="23">
        <f t="shared" si="3"/>
        <v>41272</v>
      </c>
      <c r="H120" s="23">
        <f t="shared" si="4"/>
        <v>82254.48</v>
      </c>
      <c r="I120" s="23" t="e">
        <f>#REF!*C120</f>
        <v>#REF!</v>
      </c>
      <c r="J120" s="23"/>
      <c r="K120" s="23"/>
      <c r="L120" s="7"/>
    </row>
    <row r="121" spans="1:12" ht="12.75">
      <c r="A121" s="20" t="s">
        <v>248</v>
      </c>
      <c r="B121" s="21" t="s">
        <v>249</v>
      </c>
      <c r="C121" s="22">
        <v>8853</v>
      </c>
      <c r="D121" s="23">
        <v>6.16</v>
      </c>
      <c r="E121" s="22">
        <v>4311</v>
      </c>
      <c r="F121" s="23">
        <v>6.16</v>
      </c>
      <c r="G121" s="23">
        <f t="shared" si="3"/>
        <v>26555.760000000002</v>
      </c>
      <c r="H121" s="23">
        <f t="shared" si="4"/>
        <v>54534.48</v>
      </c>
      <c r="I121" s="23" t="e">
        <f>#REF!*C121</f>
        <v>#REF!</v>
      </c>
      <c r="J121" s="23"/>
      <c r="K121" s="23"/>
      <c r="L121" s="7"/>
    </row>
    <row r="122" spans="1:12" ht="12.75">
      <c r="A122" s="20" t="s">
        <v>250</v>
      </c>
      <c r="B122" s="21" t="s">
        <v>251</v>
      </c>
      <c r="C122" s="22">
        <v>32327</v>
      </c>
      <c r="D122" s="23">
        <v>6.16</v>
      </c>
      <c r="E122" s="22">
        <v>17841</v>
      </c>
      <c r="F122" s="23">
        <v>6.16</v>
      </c>
      <c r="G122" s="23">
        <f t="shared" si="3"/>
        <v>109900.56</v>
      </c>
      <c r="H122" s="23">
        <f t="shared" si="4"/>
        <v>199134.32</v>
      </c>
      <c r="I122" s="23" t="e">
        <f>#REF!*C122</f>
        <v>#REF!</v>
      </c>
      <c r="J122" s="23"/>
      <c r="K122" s="23"/>
      <c r="L122" s="7"/>
    </row>
    <row r="123" spans="1:12" ht="24">
      <c r="A123" s="20" t="s">
        <v>252</v>
      </c>
      <c r="B123" s="21" t="s">
        <v>253</v>
      </c>
      <c r="C123" s="22">
        <v>15987</v>
      </c>
      <c r="D123" s="23">
        <v>11.22</v>
      </c>
      <c r="E123" s="22">
        <v>12958</v>
      </c>
      <c r="F123" s="23">
        <v>11.22</v>
      </c>
      <c r="G123" s="23">
        <f t="shared" si="3"/>
        <v>145388.76</v>
      </c>
      <c r="H123" s="23">
        <f t="shared" si="4"/>
        <v>179374.14</v>
      </c>
      <c r="I123" s="23" t="e">
        <f>#REF!*C123</f>
        <v>#REF!</v>
      </c>
      <c r="J123" s="23"/>
      <c r="K123" s="23"/>
      <c r="L123" s="7"/>
    </row>
    <row r="124" spans="1:12" ht="12.75">
      <c r="A124" s="20" t="s">
        <v>254</v>
      </c>
      <c r="B124" s="21" t="s">
        <v>255</v>
      </c>
      <c r="C124" s="22">
        <v>5938</v>
      </c>
      <c r="D124" s="23">
        <v>11.22</v>
      </c>
      <c r="E124" s="22">
        <v>2909</v>
      </c>
      <c r="F124" s="23">
        <v>11.22</v>
      </c>
      <c r="G124" s="23">
        <f t="shared" si="3"/>
        <v>32638.980000000003</v>
      </c>
      <c r="H124" s="23">
        <f t="shared" si="4"/>
        <v>66624.36</v>
      </c>
      <c r="I124" s="23" t="e">
        <f>#REF!*C124</f>
        <v>#REF!</v>
      </c>
      <c r="J124" s="23"/>
      <c r="K124" s="23"/>
      <c r="L124" s="7"/>
    </row>
    <row r="125" spans="1:12" ht="12.75">
      <c r="A125" s="20" t="s">
        <v>256</v>
      </c>
      <c r="B125" s="21" t="s">
        <v>257</v>
      </c>
      <c r="C125" s="22">
        <v>192594</v>
      </c>
      <c r="D125" s="23">
        <v>11.22</v>
      </c>
      <c r="E125" s="22">
        <v>97623</v>
      </c>
      <c r="F125" s="23">
        <v>11.22</v>
      </c>
      <c r="G125" s="23">
        <f t="shared" si="3"/>
        <v>1095330.06</v>
      </c>
      <c r="H125" s="23">
        <f t="shared" si="4"/>
        <v>2160904.68</v>
      </c>
      <c r="I125" s="23" t="e">
        <f>#REF!*C125</f>
        <v>#REF!</v>
      </c>
      <c r="J125" s="23"/>
      <c r="K125" s="23"/>
      <c r="L125" s="7"/>
    </row>
    <row r="126" spans="1:12" ht="12.75">
      <c r="A126" s="20" t="s">
        <v>258</v>
      </c>
      <c r="B126" s="21" t="s">
        <v>259</v>
      </c>
      <c r="C126" s="22">
        <v>530324</v>
      </c>
      <c r="D126" s="23">
        <v>11.22</v>
      </c>
      <c r="E126" s="22">
        <v>322163</v>
      </c>
      <c r="F126" s="23">
        <v>11.22</v>
      </c>
      <c r="G126" s="23">
        <f t="shared" si="3"/>
        <v>3614668.8600000003</v>
      </c>
      <c r="H126" s="23">
        <f t="shared" si="4"/>
        <v>5950235.28</v>
      </c>
      <c r="I126" s="23" t="e">
        <f>#REF!*C126</f>
        <v>#REF!</v>
      </c>
      <c r="J126" s="23"/>
      <c r="K126" s="23"/>
      <c r="L126" s="7"/>
    </row>
    <row r="127" spans="1:12" ht="12.75">
      <c r="A127" s="20" t="s">
        <v>260</v>
      </c>
      <c r="B127" s="21" t="s">
        <v>261</v>
      </c>
      <c r="C127" s="22">
        <v>15139</v>
      </c>
      <c r="D127" s="23">
        <v>11.22</v>
      </c>
      <c r="E127" s="22">
        <v>4227</v>
      </c>
      <c r="F127" s="23">
        <v>11.22</v>
      </c>
      <c r="G127" s="23">
        <f t="shared" si="3"/>
        <v>47426.94</v>
      </c>
      <c r="H127" s="23">
        <f t="shared" si="4"/>
        <v>169859.58000000002</v>
      </c>
      <c r="I127" s="23" t="e">
        <f>#REF!*C127</f>
        <v>#REF!</v>
      </c>
      <c r="J127" s="23"/>
      <c r="K127" s="23"/>
      <c r="L127" s="7"/>
    </row>
    <row r="128" spans="1:12" ht="12.75">
      <c r="A128" s="20" t="s">
        <v>262</v>
      </c>
      <c r="B128" s="21" t="s">
        <v>263</v>
      </c>
      <c r="C128" s="22">
        <v>23901</v>
      </c>
      <c r="D128" s="23">
        <v>11.22</v>
      </c>
      <c r="E128" s="22">
        <v>12487</v>
      </c>
      <c r="F128" s="23">
        <v>11.22</v>
      </c>
      <c r="G128" s="23">
        <f t="shared" si="3"/>
        <v>140104.14</v>
      </c>
      <c r="H128" s="23">
        <f t="shared" si="4"/>
        <v>268169.22000000003</v>
      </c>
      <c r="I128" s="23" t="e">
        <f>#REF!*C128</f>
        <v>#REF!</v>
      </c>
      <c r="J128" s="23"/>
      <c r="K128" s="23"/>
      <c r="L128" s="7"/>
    </row>
    <row r="129" spans="1:12" ht="12.75">
      <c r="A129" s="20" t="s">
        <v>264</v>
      </c>
      <c r="B129" s="21" t="s">
        <v>265</v>
      </c>
      <c r="C129" s="22">
        <v>50537</v>
      </c>
      <c r="D129" s="23">
        <v>11.22</v>
      </c>
      <c r="E129" s="22">
        <v>26329</v>
      </c>
      <c r="F129" s="23">
        <v>11.22</v>
      </c>
      <c r="G129" s="23">
        <f t="shared" si="3"/>
        <v>295411.38</v>
      </c>
      <c r="H129" s="23">
        <f t="shared" si="4"/>
        <v>567025.14</v>
      </c>
      <c r="I129" s="23" t="e">
        <f>#REF!*C129</f>
        <v>#REF!</v>
      </c>
      <c r="J129" s="23"/>
      <c r="K129" s="23"/>
      <c r="L129" s="7"/>
    </row>
    <row r="130" spans="1:12" ht="24">
      <c r="A130" s="20" t="s">
        <v>266</v>
      </c>
      <c r="B130" s="21" t="s">
        <v>267</v>
      </c>
      <c r="C130" s="22">
        <v>149950</v>
      </c>
      <c r="D130" s="23">
        <v>11.22</v>
      </c>
      <c r="E130" s="22">
        <v>76123</v>
      </c>
      <c r="F130" s="23">
        <v>11.22</v>
      </c>
      <c r="G130" s="23">
        <f t="shared" si="3"/>
        <v>854100.06</v>
      </c>
      <c r="H130" s="23">
        <f t="shared" si="4"/>
        <v>1682439</v>
      </c>
      <c r="I130" s="23" t="e">
        <f>#REF!*C130</f>
        <v>#REF!</v>
      </c>
      <c r="J130" s="23"/>
      <c r="K130" s="23"/>
      <c r="L130" s="7"/>
    </row>
    <row r="131" spans="1:12" ht="12.75">
      <c r="A131" s="20" t="s">
        <v>268</v>
      </c>
      <c r="B131" s="21" t="s">
        <v>269</v>
      </c>
      <c r="C131" s="22">
        <v>239</v>
      </c>
      <c r="D131" s="23">
        <v>17.6</v>
      </c>
      <c r="E131" s="22">
        <v>111</v>
      </c>
      <c r="F131" s="23">
        <v>17.6</v>
      </c>
      <c r="G131" s="23">
        <f t="shared" si="3"/>
        <v>1953.6000000000001</v>
      </c>
      <c r="H131" s="23">
        <f t="shared" si="4"/>
        <v>4206.400000000001</v>
      </c>
      <c r="I131" s="23" t="e">
        <f>#REF!*C131</f>
        <v>#REF!</v>
      </c>
      <c r="J131" s="23"/>
      <c r="K131" s="23"/>
      <c r="L131" s="7"/>
    </row>
    <row r="132" spans="1:12" ht="12.75">
      <c r="A132" s="20" t="s">
        <v>270</v>
      </c>
      <c r="B132" s="21" t="s">
        <v>271</v>
      </c>
      <c r="C132" s="22">
        <v>25003</v>
      </c>
      <c r="D132" s="23">
        <v>17.6</v>
      </c>
      <c r="E132" s="22">
        <v>12245</v>
      </c>
      <c r="F132" s="23">
        <v>17.6</v>
      </c>
      <c r="G132" s="23">
        <f t="shared" si="3"/>
        <v>215512.00000000003</v>
      </c>
      <c r="H132" s="23">
        <f t="shared" si="4"/>
        <v>440052.80000000005</v>
      </c>
      <c r="I132" s="23" t="e">
        <f>#REF!*C132</f>
        <v>#REF!</v>
      </c>
      <c r="J132" s="23"/>
      <c r="K132" s="23"/>
      <c r="L132" s="7"/>
    </row>
    <row r="133" spans="1:12" ht="12.75">
      <c r="A133" s="20" t="s">
        <v>272</v>
      </c>
      <c r="B133" s="21" t="s">
        <v>273</v>
      </c>
      <c r="C133" s="22">
        <v>922</v>
      </c>
      <c r="D133" s="23">
        <v>17.6</v>
      </c>
      <c r="E133" s="22">
        <v>413</v>
      </c>
      <c r="F133" s="23">
        <v>17.6</v>
      </c>
      <c r="G133" s="23">
        <f aca="true" t="shared" si="5" ref="G133:G196">E133*F133</f>
        <v>7268.8</v>
      </c>
      <c r="H133" s="23">
        <f t="shared" si="4"/>
        <v>16227.2</v>
      </c>
      <c r="I133" s="23" t="e">
        <f>#REF!*C133</f>
        <v>#REF!</v>
      </c>
      <c r="J133" s="23"/>
      <c r="K133" s="23"/>
      <c r="L133" s="7"/>
    </row>
    <row r="134" spans="1:12" ht="12.75">
      <c r="A134" s="20" t="s">
        <v>274</v>
      </c>
      <c r="B134" s="21" t="s">
        <v>275</v>
      </c>
      <c r="C134" s="22">
        <v>10087</v>
      </c>
      <c r="D134" s="23">
        <v>17.6</v>
      </c>
      <c r="E134" s="22">
        <v>4963</v>
      </c>
      <c r="F134" s="23">
        <v>17.6</v>
      </c>
      <c r="G134" s="23">
        <f t="shared" si="5"/>
        <v>87348.8</v>
      </c>
      <c r="H134" s="23">
        <f t="shared" si="4"/>
        <v>177531.2</v>
      </c>
      <c r="I134" s="23" t="e">
        <f>#REF!*C134</f>
        <v>#REF!</v>
      </c>
      <c r="J134" s="23"/>
      <c r="K134" s="23"/>
      <c r="L134" s="7"/>
    </row>
    <row r="135" spans="1:12" ht="12.75">
      <c r="A135" s="20" t="s">
        <v>276</v>
      </c>
      <c r="B135" s="21" t="s">
        <v>277</v>
      </c>
      <c r="C135" s="22">
        <v>59753</v>
      </c>
      <c r="D135" s="23">
        <v>62.7</v>
      </c>
      <c r="E135" s="22">
        <v>29529</v>
      </c>
      <c r="F135" s="23">
        <v>62.7</v>
      </c>
      <c r="G135" s="23">
        <f t="shared" si="5"/>
        <v>1851468.3</v>
      </c>
      <c r="H135" s="23">
        <f t="shared" si="4"/>
        <v>3746513.1</v>
      </c>
      <c r="I135" s="23" t="e">
        <f>#REF!*C135</f>
        <v>#REF!</v>
      </c>
      <c r="J135" s="23"/>
      <c r="K135" s="23"/>
      <c r="L135" s="7"/>
    </row>
    <row r="136" spans="1:12" ht="12.75">
      <c r="A136" s="20" t="s">
        <v>278</v>
      </c>
      <c r="B136" s="21" t="s">
        <v>279</v>
      </c>
      <c r="C136" s="22">
        <v>24757</v>
      </c>
      <c r="D136" s="23">
        <v>183.7</v>
      </c>
      <c r="E136" s="22">
        <v>14275</v>
      </c>
      <c r="F136" s="23">
        <v>183.7</v>
      </c>
      <c r="G136" s="23">
        <f t="shared" si="5"/>
        <v>2622317.5</v>
      </c>
      <c r="H136" s="23">
        <f t="shared" si="4"/>
        <v>4547860.899999999</v>
      </c>
      <c r="I136" s="23" t="e">
        <f>#REF!*C136</f>
        <v>#REF!</v>
      </c>
      <c r="J136" s="23"/>
      <c r="K136" s="23"/>
      <c r="L136" s="7"/>
    </row>
    <row r="137" spans="1:12" ht="12.75">
      <c r="A137" s="20" t="s">
        <v>280</v>
      </c>
      <c r="B137" s="21" t="s">
        <v>281</v>
      </c>
      <c r="C137" s="22">
        <v>63594</v>
      </c>
      <c r="D137" s="23">
        <v>14.96</v>
      </c>
      <c r="E137" s="22">
        <v>36675</v>
      </c>
      <c r="F137" s="23">
        <v>14.96</v>
      </c>
      <c r="G137" s="23">
        <f t="shared" si="5"/>
        <v>548658</v>
      </c>
      <c r="H137" s="23">
        <f t="shared" si="4"/>
        <v>951366.2400000001</v>
      </c>
      <c r="I137" s="23" t="e">
        <f>#REF!*C137</f>
        <v>#REF!</v>
      </c>
      <c r="J137" s="23"/>
      <c r="K137" s="23"/>
      <c r="L137" s="7"/>
    </row>
    <row r="138" spans="1:12" ht="12.75">
      <c r="A138" s="20" t="s">
        <v>282</v>
      </c>
      <c r="B138" s="21" t="s">
        <v>283</v>
      </c>
      <c r="C138" s="22">
        <v>233</v>
      </c>
      <c r="D138" s="23">
        <v>17.6</v>
      </c>
      <c r="E138" s="22">
        <v>105</v>
      </c>
      <c r="F138" s="23">
        <v>17.6</v>
      </c>
      <c r="G138" s="23">
        <f t="shared" si="5"/>
        <v>1848.0000000000002</v>
      </c>
      <c r="H138" s="23">
        <f t="shared" si="4"/>
        <v>4100.8</v>
      </c>
      <c r="I138" s="23" t="e">
        <f>#REF!*C138</f>
        <v>#REF!</v>
      </c>
      <c r="J138" s="23"/>
      <c r="K138" s="23"/>
      <c r="L138" s="7"/>
    </row>
    <row r="139" spans="1:12" ht="12.75">
      <c r="A139" s="20" t="s">
        <v>284</v>
      </c>
      <c r="B139" s="21" t="s">
        <v>285</v>
      </c>
      <c r="C139" s="22">
        <v>2</v>
      </c>
      <c r="D139" s="23">
        <v>17.6</v>
      </c>
      <c r="E139" s="22">
        <v>0</v>
      </c>
      <c r="F139" s="23">
        <v>17.6</v>
      </c>
      <c r="G139" s="23">
        <f t="shared" si="5"/>
        <v>0</v>
      </c>
      <c r="H139" s="23">
        <f t="shared" si="4"/>
        <v>35.2</v>
      </c>
      <c r="I139" s="23" t="e">
        <f>#REF!*C139</f>
        <v>#REF!</v>
      </c>
      <c r="J139" s="23"/>
      <c r="K139" s="23"/>
      <c r="L139" s="7"/>
    </row>
    <row r="140" spans="1:12" ht="12.75">
      <c r="A140" s="20" t="s">
        <v>286</v>
      </c>
      <c r="B140" s="21" t="s">
        <v>287</v>
      </c>
      <c r="C140" s="22">
        <v>2171</v>
      </c>
      <c r="D140" s="23">
        <v>17.6</v>
      </c>
      <c r="E140" s="22">
        <v>1054</v>
      </c>
      <c r="F140" s="23">
        <v>17.6</v>
      </c>
      <c r="G140" s="23">
        <f t="shared" si="5"/>
        <v>18550.4</v>
      </c>
      <c r="H140" s="23">
        <f t="shared" si="4"/>
        <v>38209.600000000006</v>
      </c>
      <c r="I140" s="23" t="e">
        <f>#REF!*C140</f>
        <v>#REF!</v>
      </c>
      <c r="J140" s="23"/>
      <c r="K140" s="23"/>
      <c r="L140" s="7"/>
    </row>
    <row r="141" spans="1:12" ht="12.75">
      <c r="A141" s="16" t="s">
        <v>288</v>
      </c>
      <c r="B141" s="9" t="s">
        <v>289</v>
      </c>
      <c r="C141" s="24"/>
      <c r="D141" s="23"/>
      <c r="E141" s="22"/>
      <c r="F141" s="23"/>
      <c r="G141" s="23">
        <f t="shared" si="5"/>
        <v>0</v>
      </c>
      <c r="H141" s="23">
        <f t="shared" si="4"/>
        <v>0</v>
      </c>
      <c r="I141" s="23" t="e">
        <f>#REF!*C141</f>
        <v>#REF!</v>
      </c>
      <c r="J141" s="23"/>
      <c r="K141" s="23"/>
      <c r="L141" s="7"/>
    </row>
    <row r="142" spans="1:12" ht="24">
      <c r="A142" s="20" t="s">
        <v>290</v>
      </c>
      <c r="B142" s="21" t="s">
        <v>291</v>
      </c>
      <c r="C142" s="22">
        <v>36</v>
      </c>
      <c r="D142" s="23">
        <v>5.4</v>
      </c>
      <c r="E142" s="22">
        <v>24</v>
      </c>
      <c r="F142" s="23">
        <v>5.4</v>
      </c>
      <c r="G142" s="23">
        <f t="shared" si="5"/>
        <v>129.60000000000002</v>
      </c>
      <c r="H142" s="23">
        <f t="shared" si="4"/>
        <v>194.4</v>
      </c>
      <c r="I142" s="23" t="e">
        <f>#REF!*C142</f>
        <v>#REF!</v>
      </c>
      <c r="J142" s="23"/>
      <c r="K142" s="23">
        <v>50</v>
      </c>
      <c r="L142" s="7"/>
    </row>
    <row r="143" spans="1:12" ht="24">
      <c r="A143" s="20" t="s">
        <v>292</v>
      </c>
      <c r="B143" s="21" t="s">
        <v>293</v>
      </c>
      <c r="C143" s="22">
        <v>12</v>
      </c>
      <c r="D143" s="23">
        <v>5.4</v>
      </c>
      <c r="E143" s="22">
        <v>9</v>
      </c>
      <c r="F143" s="23">
        <v>5.4</v>
      </c>
      <c r="G143" s="23">
        <f t="shared" si="5"/>
        <v>48.6</v>
      </c>
      <c r="H143" s="23">
        <f t="shared" si="4"/>
        <v>64.80000000000001</v>
      </c>
      <c r="I143" s="23" t="e">
        <f>#REF!*C143</f>
        <v>#REF!</v>
      </c>
      <c r="J143" s="23"/>
      <c r="K143" s="23">
        <v>50</v>
      </c>
      <c r="L143" s="7"/>
    </row>
    <row r="144" spans="1:12" ht="24">
      <c r="A144" s="20" t="s">
        <v>294</v>
      </c>
      <c r="B144" s="21" t="s">
        <v>295</v>
      </c>
      <c r="C144" s="22">
        <v>482</v>
      </c>
      <c r="D144" s="23">
        <v>5.4</v>
      </c>
      <c r="E144" s="22">
        <v>202</v>
      </c>
      <c r="F144" s="23">
        <v>5.4</v>
      </c>
      <c r="G144" s="23">
        <f t="shared" si="5"/>
        <v>1090.8000000000002</v>
      </c>
      <c r="H144" s="23">
        <f t="shared" si="4"/>
        <v>2602.8</v>
      </c>
      <c r="I144" s="23" t="e">
        <f>#REF!*C144</f>
        <v>#REF!</v>
      </c>
      <c r="J144" s="23"/>
      <c r="K144" s="23">
        <v>50</v>
      </c>
      <c r="L144" s="7"/>
    </row>
    <row r="145" spans="1:12" ht="24">
      <c r="A145" s="20" t="s">
        <v>296</v>
      </c>
      <c r="B145" s="21" t="s">
        <v>297</v>
      </c>
      <c r="C145" s="22">
        <v>8</v>
      </c>
      <c r="D145" s="23">
        <v>5.4</v>
      </c>
      <c r="E145" s="22">
        <v>4</v>
      </c>
      <c r="F145" s="23">
        <v>5.4</v>
      </c>
      <c r="G145" s="23">
        <f t="shared" si="5"/>
        <v>21.6</v>
      </c>
      <c r="H145" s="23">
        <f t="shared" si="4"/>
        <v>43.2</v>
      </c>
      <c r="I145" s="23" t="e">
        <f>#REF!*C145</f>
        <v>#REF!</v>
      </c>
      <c r="J145" s="23"/>
      <c r="K145" s="23">
        <v>50</v>
      </c>
      <c r="L145" s="7"/>
    </row>
    <row r="146" spans="1:12" ht="24">
      <c r="A146" s="20" t="s">
        <v>298</v>
      </c>
      <c r="B146" s="21" t="s">
        <v>299</v>
      </c>
      <c r="C146" s="22">
        <v>4</v>
      </c>
      <c r="D146" s="23">
        <v>5.4</v>
      </c>
      <c r="E146" s="22">
        <v>0</v>
      </c>
      <c r="F146" s="23">
        <v>5.4</v>
      </c>
      <c r="G146" s="23">
        <f t="shared" si="5"/>
        <v>0</v>
      </c>
      <c r="H146" s="23">
        <f t="shared" si="4"/>
        <v>21.6</v>
      </c>
      <c r="I146" s="23" t="e">
        <f>#REF!*C146</f>
        <v>#REF!</v>
      </c>
      <c r="J146" s="23"/>
      <c r="K146" s="23">
        <v>50</v>
      </c>
      <c r="L146" s="7"/>
    </row>
    <row r="147" spans="1:12" ht="24">
      <c r="A147" s="20" t="s">
        <v>300</v>
      </c>
      <c r="B147" s="21" t="s">
        <v>301</v>
      </c>
      <c r="C147" s="22">
        <v>9</v>
      </c>
      <c r="D147" s="23">
        <v>5.4</v>
      </c>
      <c r="E147" s="22">
        <v>2</v>
      </c>
      <c r="F147" s="23">
        <v>5.4</v>
      </c>
      <c r="G147" s="23">
        <f t="shared" si="5"/>
        <v>10.8</v>
      </c>
      <c r="H147" s="23">
        <f t="shared" si="4"/>
        <v>48.6</v>
      </c>
      <c r="I147" s="23" t="e">
        <f>#REF!*C147</f>
        <v>#REF!</v>
      </c>
      <c r="J147" s="23"/>
      <c r="K147" s="23">
        <v>50</v>
      </c>
      <c r="L147" s="7"/>
    </row>
    <row r="148" spans="1:12" ht="24">
      <c r="A148" s="20" t="s">
        <v>302</v>
      </c>
      <c r="B148" s="21" t="s">
        <v>303</v>
      </c>
      <c r="C148" s="22">
        <v>77</v>
      </c>
      <c r="D148" s="23">
        <v>5.4</v>
      </c>
      <c r="E148" s="22">
        <v>44</v>
      </c>
      <c r="F148" s="23">
        <v>5.4</v>
      </c>
      <c r="G148" s="23">
        <f t="shared" si="5"/>
        <v>237.60000000000002</v>
      </c>
      <c r="H148" s="23">
        <f t="shared" si="4"/>
        <v>415.8</v>
      </c>
      <c r="I148" s="23" t="e">
        <f>#REF!*C148</f>
        <v>#REF!</v>
      </c>
      <c r="J148" s="23"/>
      <c r="K148" s="23">
        <v>50</v>
      </c>
      <c r="L148" s="7"/>
    </row>
    <row r="149" spans="1:12" ht="24">
      <c r="A149" s="20" t="s">
        <v>304</v>
      </c>
      <c r="B149" s="21" t="s">
        <v>305</v>
      </c>
      <c r="C149" s="22">
        <v>126</v>
      </c>
      <c r="D149" s="23">
        <v>5.4</v>
      </c>
      <c r="E149" s="22">
        <v>22</v>
      </c>
      <c r="F149" s="23">
        <v>5.4</v>
      </c>
      <c r="G149" s="23">
        <f t="shared" si="5"/>
        <v>118.80000000000001</v>
      </c>
      <c r="H149" s="23">
        <f t="shared" si="4"/>
        <v>680.4000000000001</v>
      </c>
      <c r="I149" s="23" t="e">
        <f>#REF!*C149</f>
        <v>#REF!</v>
      </c>
      <c r="J149" s="23"/>
      <c r="K149" s="23">
        <v>50</v>
      </c>
      <c r="L149" s="7"/>
    </row>
    <row r="150" spans="1:12" ht="24">
      <c r="A150" s="20" t="s">
        <v>306</v>
      </c>
      <c r="B150" s="21" t="s">
        <v>307</v>
      </c>
      <c r="C150" s="22">
        <v>202748</v>
      </c>
      <c r="D150" s="23">
        <v>5.4</v>
      </c>
      <c r="E150" s="22">
        <v>114701</v>
      </c>
      <c r="F150" s="23">
        <v>6.4</v>
      </c>
      <c r="G150" s="23">
        <f t="shared" si="5"/>
        <v>734086.4</v>
      </c>
      <c r="H150" s="23">
        <f t="shared" si="4"/>
        <v>1297587.2000000002</v>
      </c>
      <c r="I150" s="23" t="e">
        <f>#REF!*C150</f>
        <v>#REF!</v>
      </c>
      <c r="J150" s="23"/>
      <c r="K150" s="23">
        <v>50</v>
      </c>
      <c r="L150" s="7"/>
    </row>
    <row r="151" spans="1:12" ht="24">
      <c r="A151" s="20" t="s">
        <v>308</v>
      </c>
      <c r="B151" s="21" t="s">
        <v>309</v>
      </c>
      <c r="C151" s="22">
        <v>35</v>
      </c>
      <c r="D151" s="23">
        <v>5.4</v>
      </c>
      <c r="E151" s="22">
        <v>23</v>
      </c>
      <c r="F151" s="23">
        <v>5.4</v>
      </c>
      <c r="G151" s="23">
        <f t="shared" si="5"/>
        <v>124.2</v>
      </c>
      <c r="H151" s="23">
        <f t="shared" si="4"/>
        <v>189</v>
      </c>
      <c r="I151" s="23" t="e">
        <f>#REF!*C151</f>
        <v>#REF!</v>
      </c>
      <c r="J151" s="23"/>
      <c r="K151" s="23">
        <v>50</v>
      </c>
      <c r="L151" s="7"/>
    </row>
    <row r="152" spans="1:12" ht="24">
      <c r="A152" s="20" t="s">
        <v>310</v>
      </c>
      <c r="B152" s="21" t="s">
        <v>311</v>
      </c>
      <c r="C152" s="22">
        <v>17</v>
      </c>
      <c r="D152" s="23">
        <v>5.4</v>
      </c>
      <c r="E152" s="22">
        <v>7</v>
      </c>
      <c r="F152" s="23">
        <v>5.4</v>
      </c>
      <c r="G152" s="23">
        <f t="shared" si="5"/>
        <v>37.800000000000004</v>
      </c>
      <c r="H152" s="23">
        <f t="shared" si="4"/>
        <v>91.80000000000001</v>
      </c>
      <c r="I152" s="23" t="e">
        <f>#REF!*C152</f>
        <v>#REF!</v>
      </c>
      <c r="J152" s="23"/>
      <c r="K152" s="23">
        <v>50</v>
      </c>
      <c r="L152" s="7"/>
    </row>
    <row r="153" spans="1:12" ht="24">
      <c r="A153" s="20" t="s">
        <v>312</v>
      </c>
      <c r="B153" s="21" t="s">
        <v>313</v>
      </c>
      <c r="C153" s="22">
        <v>116</v>
      </c>
      <c r="D153" s="23">
        <v>5.4</v>
      </c>
      <c r="E153" s="22">
        <v>62</v>
      </c>
      <c r="F153" s="23">
        <v>5.4</v>
      </c>
      <c r="G153" s="23">
        <f t="shared" si="5"/>
        <v>334.8</v>
      </c>
      <c r="H153" s="23">
        <f t="shared" si="4"/>
        <v>626.4000000000001</v>
      </c>
      <c r="I153" s="23" t="e">
        <f>#REF!*C153</f>
        <v>#REF!</v>
      </c>
      <c r="J153" s="23"/>
      <c r="K153" s="23">
        <v>50</v>
      </c>
      <c r="L153" s="7"/>
    </row>
    <row r="154" spans="1:12" ht="24">
      <c r="A154" s="20" t="s">
        <v>314</v>
      </c>
      <c r="B154" s="21" t="s">
        <v>315</v>
      </c>
      <c r="C154" s="22">
        <v>0</v>
      </c>
      <c r="D154" s="23">
        <v>5.4</v>
      </c>
      <c r="E154" s="22"/>
      <c r="F154" s="23">
        <v>5.4</v>
      </c>
      <c r="G154" s="23">
        <f t="shared" si="5"/>
        <v>0</v>
      </c>
      <c r="H154" s="23">
        <f t="shared" si="4"/>
        <v>0</v>
      </c>
      <c r="I154" s="23" t="e">
        <f>#REF!*C154</f>
        <v>#REF!</v>
      </c>
      <c r="J154" s="23"/>
      <c r="K154" s="23">
        <v>50</v>
      </c>
      <c r="L154" s="7"/>
    </row>
    <row r="155" spans="1:12" ht="24">
      <c r="A155" s="20" t="s">
        <v>316</v>
      </c>
      <c r="B155" s="21" t="s">
        <v>317</v>
      </c>
      <c r="C155" s="22">
        <v>177</v>
      </c>
      <c r="D155" s="23">
        <v>12.96</v>
      </c>
      <c r="E155" s="22">
        <v>87</v>
      </c>
      <c r="F155" s="23">
        <v>12.96</v>
      </c>
      <c r="G155" s="23">
        <f t="shared" si="5"/>
        <v>1127.52</v>
      </c>
      <c r="H155" s="23">
        <f t="shared" si="4"/>
        <v>2293.92</v>
      </c>
      <c r="I155" s="23" t="e">
        <f>#REF!*C155</f>
        <v>#REF!</v>
      </c>
      <c r="J155" s="23"/>
      <c r="K155" s="23">
        <v>80</v>
      </c>
      <c r="L155" s="7"/>
    </row>
    <row r="156" spans="1:12" ht="24">
      <c r="A156" s="20" t="s">
        <v>318</v>
      </c>
      <c r="B156" s="21" t="s">
        <v>319</v>
      </c>
      <c r="C156" s="22">
        <v>591</v>
      </c>
      <c r="D156" s="23">
        <v>12.96</v>
      </c>
      <c r="E156" s="22">
        <v>298</v>
      </c>
      <c r="F156" s="23">
        <v>12.96</v>
      </c>
      <c r="G156" s="23">
        <f t="shared" si="5"/>
        <v>3862.0800000000004</v>
      </c>
      <c r="H156" s="23">
        <f t="shared" si="4"/>
        <v>7659.360000000001</v>
      </c>
      <c r="I156" s="23" t="e">
        <f>#REF!*C156</f>
        <v>#REF!</v>
      </c>
      <c r="J156" s="23"/>
      <c r="K156" s="23">
        <v>80</v>
      </c>
      <c r="L156" s="7"/>
    </row>
    <row r="157" spans="1:12" ht="24">
      <c r="A157" s="20" t="s">
        <v>320</v>
      </c>
      <c r="B157" s="21" t="s">
        <v>321</v>
      </c>
      <c r="C157" s="22">
        <v>264</v>
      </c>
      <c r="D157" s="23">
        <v>12.96</v>
      </c>
      <c r="E157" s="22">
        <v>194</v>
      </c>
      <c r="F157" s="23">
        <v>12.96</v>
      </c>
      <c r="G157" s="23">
        <f t="shared" si="5"/>
        <v>2514.2400000000002</v>
      </c>
      <c r="H157" s="23">
        <f t="shared" si="4"/>
        <v>3421.44</v>
      </c>
      <c r="I157" s="23" t="e">
        <f>#REF!*C157</f>
        <v>#REF!</v>
      </c>
      <c r="J157" s="23"/>
      <c r="K157" s="23">
        <v>80</v>
      </c>
      <c r="L157" s="7"/>
    </row>
    <row r="158" spans="1:12" ht="24">
      <c r="A158" s="20" t="s">
        <v>322</v>
      </c>
      <c r="B158" s="21" t="s">
        <v>323</v>
      </c>
      <c r="C158" s="22">
        <v>1</v>
      </c>
      <c r="D158" s="23">
        <v>12.96</v>
      </c>
      <c r="E158" s="22"/>
      <c r="F158" s="23">
        <v>12.96</v>
      </c>
      <c r="G158" s="23">
        <f t="shared" si="5"/>
        <v>0</v>
      </c>
      <c r="H158" s="23">
        <f t="shared" si="4"/>
        <v>12.96</v>
      </c>
      <c r="I158" s="23" t="e">
        <f>#REF!*C158</f>
        <v>#REF!</v>
      </c>
      <c r="J158" s="23"/>
      <c r="K158" s="23">
        <v>80</v>
      </c>
      <c r="L158" s="7"/>
    </row>
    <row r="159" spans="1:12" ht="24">
      <c r="A159" s="20" t="s">
        <v>324</v>
      </c>
      <c r="B159" s="21" t="s">
        <v>325</v>
      </c>
      <c r="C159" s="22">
        <v>5</v>
      </c>
      <c r="D159" s="23">
        <v>12.96</v>
      </c>
      <c r="E159" s="22">
        <v>2</v>
      </c>
      <c r="F159" s="23">
        <v>12.96</v>
      </c>
      <c r="G159" s="23">
        <f t="shared" si="5"/>
        <v>25.92</v>
      </c>
      <c r="H159" s="23">
        <f t="shared" si="4"/>
        <v>64.80000000000001</v>
      </c>
      <c r="I159" s="23" t="e">
        <f>#REF!*C159</f>
        <v>#REF!</v>
      </c>
      <c r="J159" s="23"/>
      <c r="K159" s="23">
        <v>80</v>
      </c>
      <c r="L159" s="7"/>
    </row>
    <row r="160" spans="1:12" ht="24">
      <c r="A160" s="20" t="s">
        <v>326</v>
      </c>
      <c r="B160" s="21" t="s">
        <v>327</v>
      </c>
      <c r="C160" s="22">
        <v>1027</v>
      </c>
      <c r="D160" s="23">
        <v>12.96</v>
      </c>
      <c r="E160" s="22">
        <v>558</v>
      </c>
      <c r="F160" s="23">
        <v>12.96</v>
      </c>
      <c r="G160" s="23">
        <f t="shared" si="5"/>
        <v>7231.68</v>
      </c>
      <c r="H160" s="23">
        <f t="shared" si="4"/>
        <v>13309.92</v>
      </c>
      <c r="I160" s="23" t="e">
        <f>#REF!*C160</f>
        <v>#REF!</v>
      </c>
      <c r="J160" s="23"/>
      <c r="K160" s="23">
        <v>80</v>
      </c>
      <c r="L160" s="7"/>
    </row>
    <row r="161" spans="1:12" ht="24">
      <c r="A161" s="20" t="s">
        <v>328</v>
      </c>
      <c r="B161" s="21" t="s">
        <v>329</v>
      </c>
      <c r="C161" s="22">
        <v>0</v>
      </c>
      <c r="D161" s="23">
        <v>12.96</v>
      </c>
      <c r="E161" s="22">
        <v>1</v>
      </c>
      <c r="F161" s="23">
        <v>12.96</v>
      </c>
      <c r="G161" s="23">
        <f t="shared" si="5"/>
        <v>12.96</v>
      </c>
      <c r="H161" s="23">
        <f t="shared" si="4"/>
        <v>0</v>
      </c>
      <c r="I161" s="23" t="e">
        <f>#REF!*C161</f>
        <v>#REF!</v>
      </c>
      <c r="J161" s="23"/>
      <c r="K161" s="23">
        <v>80</v>
      </c>
      <c r="L161" s="7"/>
    </row>
    <row r="162" spans="1:12" ht="24">
      <c r="A162" s="20" t="s">
        <v>330</v>
      </c>
      <c r="B162" s="21" t="s">
        <v>331</v>
      </c>
      <c r="C162" s="22">
        <v>1</v>
      </c>
      <c r="D162" s="23">
        <v>12.96</v>
      </c>
      <c r="E162" s="22">
        <v>1</v>
      </c>
      <c r="F162" s="23">
        <v>12.96</v>
      </c>
      <c r="G162" s="23">
        <f t="shared" si="5"/>
        <v>12.96</v>
      </c>
      <c r="H162" s="23">
        <f t="shared" si="4"/>
        <v>12.96</v>
      </c>
      <c r="I162" s="23" t="e">
        <f>#REF!*C162</f>
        <v>#REF!</v>
      </c>
      <c r="J162" s="23"/>
      <c r="K162" s="23">
        <v>80</v>
      </c>
      <c r="L162" s="7"/>
    </row>
    <row r="163" spans="1:12" ht="24">
      <c r="A163" s="20" t="s">
        <v>332</v>
      </c>
      <c r="B163" s="21" t="s">
        <v>333</v>
      </c>
      <c r="C163" s="22">
        <v>219</v>
      </c>
      <c r="D163" s="23">
        <v>12.96</v>
      </c>
      <c r="E163" s="22">
        <v>151</v>
      </c>
      <c r="F163" s="23">
        <v>12.96</v>
      </c>
      <c r="G163" s="23">
        <f t="shared" si="5"/>
        <v>1956.96</v>
      </c>
      <c r="H163" s="23">
        <f t="shared" si="4"/>
        <v>2838.2400000000002</v>
      </c>
      <c r="I163" s="23" t="e">
        <f>#REF!*C163</f>
        <v>#REF!</v>
      </c>
      <c r="J163" s="23"/>
      <c r="K163" s="23">
        <v>80</v>
      </c>
      <c r="L163" s="7"/>
    </row>
    <row r="164" spans="1:12" ht="24">
      <c r="A164" s="20" t="s">
        <v>334</v>
      </c>
      <c r="B164" s="21" t="s">
        <v>335</v>
      </c>
      <c r="C164" s="22">
        <v>1941</v>
      </c>
      <c r="D164" s="23">
        <v>12.96</v>
      </c>
      <c r="E164" s="22">
        <v>1061</v>
      </c>
      <c r="F164" s="23">
        <v>12.96</v>
      </c>
      <c r="G164" s="23">
        <f t="shared" si="5"/>
        <v>13750.560000000001</v>
      </c>
      <c r="H164" s="23">
        <f t="shared" si="4"/>
        <v>25155.36</v>
      </c>
      <c r="I164" s="23" t="e">
        <f>#REF!*C164</f>
        <v>#REF!</v>
      </c>
      <c r="J164" s="23"/>
      <c r="K164" s="23">
        <v>80</v>
      </c>
      <c r="L164" s="7"/>
    </row>
    <row r="165" spans="1:12" ht="24">
      <c r="A165" s="20" t="s">
        <v>336</v>
      </c>
      <c r="B165" s="21" t="s">
        <v>337</v>
      </c>
      <c r="C165" s="22">
        <v>120</v>
      </c>
      <c r="D165" s="23">
        <v>12.96</v>
      </c>
      <c r="E165" s="22">
        <v>43</v>
      </c>
      <c r="F165" s="23">
        <v>12.96</v>
      </c>
      <c r="G165" s="23">
        <f t="shared" si="5"/>
        <v>557.2800000000001</v>
      </c>
      <c r="H165" s="23">
        <f t="shared" si="4"/>
        <v>1555.2</v>
      </c>
      <c r="I165" s="23" t="e">
        <f>#REF!*C165</f>
        <v>#REF!</v>
      </c>
      <c r="J165" s="23"/>
      <c r="K165" s="23">
        <v>80</v>
      </c>
      <c r="L165" s="7"/>
    </row>
    <row r="166" spans="1:12" ht="24">
      <c r="A166" s="20" t="s">
        <v>338</v>
      </c>
      <c r="B166" s="21" t="s">
        <v>339</v>
      </c>
      <c r="C166" s="22">
        <v>2074</v>
      </c>
      <c r="D166" s="23">
        <v>12.96</v>
      </c>
      <c r="E166" s="22">
        <v>1121</v>
      </c>
      <c r="F166" s="23">
        <v>12.96</v>
      </c>
      <c r="G166" s="23">
        <f t="shared" si="5"/>
        <v>14528.160000000002</v>
      </c>
      <c r="H166" s="23">
        <f t="shared" si="4"/>
        <v>26879.04</v>
      </c>
      <c r="I166" s="23" t="e">
        <f>#REF!*C166</f>
        <v>#REF!</v>
      </c>
      <c r="J166" s="23"/>
      <c r="K166" s="23">
        <v>80</v>
      </c>
      <c r="L166" s="7"/>
    </row>
    <row r="167" spans="1:12" ht="24">
      <c r="A167" s="20" t="s">
        <v>340</v>
      </c>
      <c r="B167" s="21" t="s">
        <v>341</v>
      </c>
      <c r="C167" s="22">
        <v>5</v>
      </c>
      <c r="D167" s="23">
        <v>12.96</v>
      </c>
      <c r="E167" s="22">
        <v>2</v>
      </c>
      <c r="F167" s="23">
        <v>12.96</v>
      </c>
      <c r="G167" s="23">
        <f t="shared" si="5"/>
        <v>25.92</v>
      </c>
      <c r="H167" s="23">
        <f t="shared" si="4"/>
        <v>64.80000000000001</v>
      </c>
      <c r="I167" s="23" t="e">
        <f>#REF!*C167</f>
        <v>#REF!</v>
      </c>
      <c r="J167" s="23"/>
      <c r="K167" s="23">
        <v>80</v>
      </c>
      <c r="L167" s="7"/>
    </row>
    <row r="168" spans="1:12" ht="24">
      <c r="A168" s="20" t="s">
        <v>342</v>
      </c>
      <c r="B168" s="21" t="s">
        <v>343</v>
      </c>
      <c r="C168" s="22">
        <v>581</v>
      </c>
      <c r="D168" s="23">
        <v>12.96</v>
      </c>
      <c r="E168" s="22">
        <v>299</v>
      </c>
      <c r="F168" s="23">
        <v>12.96</v>
      </c>
      <c r="G168" s="23">
        <f t="shared" si="5"/>
        <v>3875.0400000000004</v>
      </c>
      <c r="H168" s="23">
        <f t="shared" si="4"/>
        <v>7529.76</v>
      </c>
      <c r="I168" s="23" t="e">
        <f>#REF!*C168</f>
        <v>#REF!</v>
      </c>
      <c r="J168" s="23"/>
      <c r="K168" s="23">
        <v>80</v>
      </c>
      <c r="L168" s="7"/>
    </row>
    <row r="169" spans="1:12" ht="24">
      <c r="A169" s="20" t="s">
        <v>344</v>
      </c>
      <c r="B169" s="21" t="s">
        <v>345</v>
      </c>
      <c r="C169" s="22">
        <v>33</v>
      </c>
      <c r="D169" s="23">
        <v>12.96</v>
      </c>
      <c r="E169" s="22">
        <v>13</v>
      </c>
      <c r="F169" s="23">
        <v>12.96</v>
      </c>
      <c r="G169" s="23">
        <f t="shared" si="5"/>
        <v>168.48000000000002</v>
      </c>
      <c r="H169" s="23">
        <f t="shared" si="4"/>
        <v>427.68</v>
      </c>
      <c r="I169" s="23" t="e">
        <f>#REF!*C169</f>
        <v>#REF!</v>
      </c>
      <c r="J169" s="23"/>
      <c r="K169" s="23">
        <v>80</v>
      </c>
      <c r="L169" s="7"/>
    </row>
    <row r="170" spans="1:12" ht="24">
      <c r="A170" s="20" t="s">
        <v>346</v>
      </c>
      <c r="B170" s="21" t="s">
        <v>347</v>
      </c>
      <c r="C170" s="22">
        <v>23</v>
      </c>
      <c r="D170" s="23">
        <v>12.96</v>
      </c>
      <c r="E170" s="22">
        <v>4</v>
      </c>
      <c r="F170" s="23">
        <v>12.96</v>
      </c>
      <c r="G170" s="23">
        <f t="shared" si="5"/>
        <v>51.84</v>
      </c>
      <c r="H170" s="23">
        <f aca="true" t="shared" si="6" ref="H170:H198">F170*C170</f>
        <v>298.08000000000004</v>
      </c>
      <c r="I170" s="23" t="e">
        <f>#REF!*C170</f>
        <v>#REF!</v>
      </c>
      <c r="J170" s="23"/>
      <c r="K170" s="23">
        <v>80</v>
      </c>
      <c r="L170" s="7"/>
    </row>
    <row r="171" spans="1:12" ht="12.75">
      <c r="A171" s="20" t="s">
        <v>348</v>
      </c>
      <c r="B171" s="21" t="s">
        <v>349</v>
      </c>
      <c r="C171" s="22">
        <v>0</v>
      </c>
      <c r="D171" s="23">
        <v>12.96</v>
      </c>
      <c r="E171" s="22">
        <v>0</v>
      </c>
      <c r="F171" s="23">
        <v>12.96</v>
      </c>
      <c r="G171" s="23">
        <f t="shared" si="5"/>
        <v>0</v>
      </c>
      <c r="H171" s="23">
        <f t="shared" si="6"/>
        <v>0</v>
      </c>
      <c r="I171" s="23" t="e">
        <f>#REF!*C171</f>
        <v>#REF!</v>
      </c>
      <c r="J171" s="23"/>
      <c r="K171" s="23">
        <v>80</v>
      </c>
      <c r="L171" s="7"/>
    </row>
    <row r="172" spans="1:12" ht="24">
      <c r="A172" s="20" t="s">
        <v>350</v>
      </c>
      <c r="B172" s="21" t="s">
        <v>351</v>
      </c>
      <c r="C172" s="22">
        <v>7</v>
      </c>
      <c r="D172" s="23">
        <v>12.96</v>
      </c>
      <c r="E172" s="22">
        <v>3</v>
      </c>
      <c r="F172" s="23">
        <v>12.96</v>
      </c>
      <c r="G172" s="23">
        <f t="shared" si="5"/>
        <v>38.88</v>
      </c>
      <c r="H172" s="23">
        <f t="shared" si="6"/>
        <v>90.72</v>
      </c>
      <c r="I172" s="23" t="e">
        <f>#REF!*C172</f>
        <v>#REF!</v>
      </c>
      <c r="J172" s="23"/>
      <c r="K172" s="23">
        <v>80</v>
      </c>
      <c r="L172" s="7"/>
    </row>
    <row r="173" spans="1:12" ht="12.75">
      <c r="A173" s="20" t="s">
        <v>352</v>
      </c>
      <c r="B173" s="21" t="s">
        <v>353</v>
      </c>
      <c r="C173" s="22">
        <v>21</v>
      </c>
      <c r="D173" s="23">
        <v>12.96</v>
      </c>
      <c r="E173" s="22">
        <v>7</v>
      </c>
      <c r="F173" s="23">
        <v>12.96</v>
      </c>
      <c r="G173" s="23">
        <f t="shared" si="5"/>
        <v>90.72</v>
      </c>
      <c r="H173" s="23">
        <f t="shared" si="6"/>
        <v>272.16</v>
      </c>
      <c r="I173" s="23" t="e">
        <f>#REF!*C173</f>
        <v>#REF!</v>
      </c>
      <c r="J173" s="23"/>
      <c r="K173" s="23">
        <v>80</v>
      </c>
      <c r="L173" s="7"/>
    </row>
    <row r="174" spans="1:12" ht="24">
      <c r="A174" s="20" t="s">
        <v>354</v>
      </c>
      <c r="B174" s="21" t="s">
        <v>355</v>
      </c>
      <c r="C174" s="22">
        <v>2</v>
      </c>
      <c r="D174" s="23">
        <v>12.96</v>
      </c>
      <c r="E174" s="22">
        <v>0</v>
      </c>
      <c r="F174" s="23" t="s">
        <v>356</v>
      </c>
      <c r="G174" s="23">
        <f t="shared" si="5"/>
        <v>0</v>
      </c>
      <c r="H174" s="23">
        <f t="shared" si="6"/>
        <v>25.92</v>
      </c>
      <c r="I174" s="23" t="e">
        <f>#REF!*C174</f>
        <v>#REF!</v>
      </c>
      <c r="J174" s="23"/>
      <c r="K174" s="23">
        <v>80</v>
      </c>
      <c r="L174" s="7"/>
    </row>
    <row r="175" spans="1:12" ht="12.75">
      <c r="A175" s="16" t="s">
        <v>357</v>
      </c>
      <c r="B175" s="9" t="s">
        <v>358</v>
      </c>
      <c r="C175" s="24"/>
      <c r="D175" s="23"/>
      <c r="E175" s="22"/>
      <c r="F175" s="23"/>
      <c r="G175" s="23">
        <f t="shared" si="5"/>
        <v>0</v>
      </c>
      <c r="H175" s="23">
        <f t="shared" si="6"/>
        <v>0</v>
      </c>
      <c r="I175" s="23" t="e">
        <f>#REF!*C175</f>
        <v>#REF!</v>
      </c>
      <c r="J175" s="23"/>
      <c r="K175" s="23"/>
      <c r="L175" s="7"/>
    </row>
    <row r="176" spans="1:12" ht="12.75">
      <c r="A176" s="20" t="s">
        <v>90</v>
      </c>
      <c r="B176" s="21" t="s">
        <v>359</v>
      </c>
      <c r="C176" s="22">
        <v>63</v>
      </c>
      <c r="D176" s="23">
        <v>6.27</v>
      </c>
      <c r="E176" s="22">
        <v>36</v>
      </c>
      <c r="F176" s="23">
        <v>5</v>
      </c>
      <c r="G176" s="23">
        <f t="shared" si="5"/>
        <v>180</v>
      </c>
      <c r="H176" s="23">
        <f t="shared" si="6"/>
        <v>315</v>
      </c>
      <c r="I176" s="23" t="e">
        <f>#REF!*C176</f>
        <v>#REF!</v>
      </c>
      <c r="J176" s="23"/>
      <c r="K176" s="23">
        <v>5</v>
      </c>
      <c r="L176" s="7"/>
    </row>
    <row r="177" spans="1:12" ht="12.75">
      <c r="A177" s="20" t="s">
        <v>92</v>
      </c>
      <c r="B177" s="21" t="s">
        <v>360</v>
      </c>
      <c r="C177" s="22">
        <v>451</v>
      </c>
      <c r="D177" s="23">
        <v>9.79</v>
      </c>
      <c r="E177" s="22">
        <v>244</v>
      </c>
      <c r="F177" s="23">
        <v>2.5</v>
      </c>
      <c r="G177" s="23">
        <f t="shared" si="5"/>
        <v>610</v>
      </c>
      <c r="H177" s="23">
        <f t="shared" si="6"/>
        <v>1127.5</v>
      </c>
      <c r="I177" s="23" t="e">
        <f>#REF!*C177</f>
        <v>#REF!</v>
      </c>
      <c r="J177" s="23">
        <v>0.6</v>
      </c>
      <c r="K177" s="23">
        <v>8.5</v>
      </c>
      <c r="L177" s="7"/>
    </row>
    <row r="178" spans="1:12" ht="12.75">
      <c r="A178" s="20" t="s">
        <v>94</v>
      </c>
      <c r="B178" s="21" t="s">
        <v>361</v>
      </c>
      <c r="C178" s="22">
        <v>473</v>
      </c>
      <c r="D178" s="23">
        <v>9.79</v>
      </c>
      <c r="E178" s="22">
        <v>241</v>
      </c>
      <c r="F178" s="23">
        <v>2.5</v>
      </c>
      <c r="G178" s="23">
        <f t="shared" si="5"/>
        <v>602.5</v>
      </c>
      <c r="H178" s="23">
        <f t="shared" si="6"/>
        <v>1182.5</v>
      </c>
      <c r="I178" s="23" t="e">
        <f>#REF!*C178</f>
        <v>#REF!</v>
      </c>
      <c r="J178" s="23">
        <v>0.6</v>
      </c>
      <c r="K178" s="23">
        <v>8.5</v>
      </c>
      <c r="L178" s="7"/>
    </row>
    <row r="179" spans="1:12" ht="12.75">
      <c r="A179" s="20" t="s">
        <v>96</v>
      </c>
      <c r="B179" s="21" t="s">
        <v>362</v>
      </c>
      <c r="C179" s="22">
        <v>465</v>
      </c>
      <c r="D179" s="23">
        <v>9.79</v>
      </c>
      <c r="E179" s="22">
        <v>226</v>
      </c>
      <c r="F179" s="23">
        <v>2.5</v>
      </c>
      <c r="G179" s="23">
        <f t="shared" si="5"/>
        <v>565</v>
      </c>
      <c r="H179" s="23">
        <f t="shared" si="6"/>
        <v>1162.5</v>
      </c>
      <c r="I179" s="23" t="e">
        <f>#REF!*C179</f>
        <v>#REF!</v>
      </c>
      <c r="J179" s="23">
        <v>0.6</v>
      </c>
      <c r="K179" s="23">
        <v>8.5</v>
      </c>
      <c r="L179" s="7"/>
    </row>
    <row r="180" spans="1:12" ht="12.75">
      <c r="A180" s="20" t="s">
        <v>98</v>
      </c>
      <c r="B180" s="21" t="s">
        <v>363</v>
      </c>
      <c r="C180" s="22">
        <v>332</v>
      </c>
      <c r="D180" s="23">
        <v>9.79</v>
      </c>
      <c r="E180" s="22">
        <v>162</v>
      </c>
      <c r="F180" s="23" t="s">
        <v>364</v>
      </c>
      <c r="G180" s="23">
        <f t="shared" si="5"/>
        <v>324</v>
      </c>
      <c r="H180" s="23">
        <f t="shared" si="6"/>
        <v>664</v>
      </c>
      <c r="I180" s="23" t="e">
        <f>#REF!*C180</f>
        <v>#REF!</v>
      </c>
      <c r="J180" s="23">
        <v>7.8</v>
      </c>
      <c r="K180" s="23">
        <v>8.5</v>
      </c>
      <c r="L180" s="7"/>
    </row>
    <row r="181" spans="1:12" ht="12.75">
      <c r="A181" s="20" t="s">
        <v>100</v>
      </c>
      <c r="B181" s="21" t="s">
        <v>365</v>
      </c>
      <c r="C181" s="22">
        <v>308</v>
      </c>
      <c r="D181" s="23">
        <v>9.79</v>
      </c>
      <c r="E181" s="22">
        <v>151</v>
      </c>
      <c r="F181" s="23" t="s">
        <v>364</v>
      </c>
      <c r="G181" s="23">
        <f t="shared" si="5"/>
        <v>302</v>
      </c>
      <c r="H181" s="23">
        <f t="shared" si="6"/>
        <v>616</v>
      </c>
      <c r="I181" s="23" t="e">
        <f>#REF!*C181</f>
        <v>#REF!</v>
      </c>
      <c r="J181" s="23">
        <v>7.5</v>
      </c>
      <c r="K181" s="23">
        <v>8.5</v>
      </c>
      <c r="L181" s="7"/>
    </row>
    <row r="182" spans="1:12" ht="24">
      <c r="A182" s="20" t="s">
        <v>366</v>
      </c>
      <c r="B182" s="21" t="s">
        <v>367</v>
      </c>
      <c r="C182" s="22">
        <v>31</v>
      </c>
      <c r="D182" s="23">
        <v>123.2</v>
      </c>
      <c r="E182" s="22">
        <v>5</v>
      </c>
      <c r="F182" s="23">
        <v>85</v>
      </c>
      <c r="G182" s="23">
        <f t="shared" si="5"/>
        <v>425</v>
      </c>
      <c r="H182" s="23">
        <f t="shared" si="6"/>
        <v>2635</v>
      </c>
      <c r="I182" s="23" t="e">
        <f>#REF!*C182</f>
        <v>#REF!</v>
      </c>
      <c r="J182" s="23"/>
      <c r="K182" s="23">
        <v>100</v>
      </c>
      <c r="L182" s="25"/>
    </row>
    <row r="183" spans="1:12" ht="36">
      <c r="A183" s="20" t="s">
        <v>368</v>
      </c>
      <c r="B183" s="21" t="s">
        <v>369</v>
      </c>
      <c r="C183" s="22">
        <v>0</v>
      </c>
      <c r="D183" s="23">
        <v>32.816</v>
      </c>
      <c r="E183" s="22">
        <v>0</v>
      </c>
      <c r="F183" s="23">
        <v>20</v>
      </c>
      <c r="G183" s="23">
        <f t="shared" si="5"/>
        <v>0</v>
      </c>
      <c r="H183" s="23">
        <f t="shared" si="6"/>
        <v>0</v>
      </c>
      <c r="I183" s="23" t="e">
        <f>#REF!*C183</f>
        <v>#REF!</v>
      </c>
      <c r="J183" s="23"/>
      <c r="K183" s="23">
        <v>28</v>
      </c>
      <c r="L183" s="7"/>
    </row>
    <row r="184" spans="1:12" ht="12.75">
      <c r="A184" s="20" t="s">
        <v>370</v>
      </c>
      <c r="B184" s="21" t="s">
        <v>371</v>
      </c>
      <c r="C184" s="22">
        <v>3</v>
      </c>
      <c r="D184" s="23">
        <v>47.936</v>
      </c>
      <c r="E184" s="22">
        <v>0</v>
      </c>
      <c r="F184" s="23">
        <v>30</v>
      </c>
      <c r="G184" s="23">
        <f t="shared" si="5"/>
        <v>0</v>
      </c>
      <c r="H184" s="23">
        <f t="shared" si="6"/>
        <v>90</v>
      </c>
      <c r="I184" s="23" t="e">
        <f>#REF!*C184</f>
        <v>#REF!</v>
      </c>
      <c r="J184" s="23"/>
      <c r="K184" s="23">
        <v>41</v>
      </c>
      <c r="L184" s="7"/>
    </row>
    <row r="185" spans="1:12" ht="12.75">
      <c r="A185" s="20" t="s">
        <v>102</v>
      </c>
      <c r="B185" s="21" t="s">
        <v>103</v>
      </c>
      <c r="C185" s="22">
        <v>329</v>
      </c>
      <c r="D185" s="23">
        <v>10.34</v>
      </c>
      <c r="E185" s="22">
        <v>216</v>
      </c>
      <c r="F185" s="23">
        <v>3.6</v>
      </c>
      <c r="G185" s="23">
        <f t="shared" si="5"/>
        <v>777.6</v>
      </c>
      <c r="H185" s="23">
        <f t="shared" si="6"/>
        <v>1184.4</v>
      </c>
      <c r="I185" s="23" t="e">
        <f>#REF!*C185</f>
        <v>#REF!</v>
      </c>
      <c r="J185" s="23">
        <v>3.7</v>
      </c>
      <c r="K185" s="23">
        <v>9</v>
      </c>
      <c r="L185" s="7"/>
    </row>
    <row r="186" spans="1:12" ht="12.75">
      <c r="A186" s="20" t="s">
        <v>104</v>
      </c>
      <c r="B186" s="21" t="s">
        <v>105</v>
      </c>
      <c r="C186" s="22">
        <v>495</v>
      </c>
      <c r="D186" s="23">
        <v>10.34</v>
      </c>
      <c r="E186" s="22">
        <v>347</v>
      </c>
      <c r="F186" s="23">
        <v>3.6</v>
      </c>
      <c r="G186" s="23">
        <f t="shared" si="5"/>
        <v>1249.2</v>
      </c>
      <c r="H186" s="23">
        <f t="shared" si="6"/>
        <v>1782</v>
      </c>
      <c r="I186" s="23" t="e">
        <f>#REF!*C186</f>
        <v>#REF!</v>
      </c>
      <c r="J186" s="23">
        <v>3</v>
      </c>
      <c r="K186" s="23">
        <v>9</v>
      </c>
      <c r="L186" s="7"/>
    </row>
    <row r="187" spans="1:12" ht="12.75">
      <c r="A187" s="20" t="s">
        <v>372</v>
      </c>
      <c r="B187" s="21" t="s">
        <v>373</v>
      </c>
      <c r="C187" s="22">
        <v>252</v>
      </c>
      <c r="D187" s="23">
        <v>41.888000000000005</v>
      </c>
      <c r="E187" s="22">
        <v>138</v>
      </c>
      <c r="F187" s="23">
        <v>7.4</v>
      </c>
      <c r="G187" s="23">
        <f t="shared" si="5"/>
        <v>1021.2</v>
      </c>
      <c r="H187" s="23">
        <f t="shared" si="6"/>
        <v>1864.8000000000002</v>
      </c>
      <c r="I187" s="23" t="e">
        <f>#REF!*C187</f>
        <v>#REF!</v>
      </c>
      <c r="J187" s="23">
        <v>4.6</v>
      </c>
      <c r="K187" s="23">
        <v>16</v>
      </c>
      <c r="L187" s="7"/>
    </row>
    <row r="188" spans="1:12" ht="12.75">
      <c r="A188" s="20" t="s">
        <v>374</v>
      </c>
      <c r="B188" s="21" t="s">
        <v>375</v>
      </c>
      <c r="C188" s="22">
        <v>475</v>
      </c>
      <c r="D188" s="23">
        <v>41.888000000000005</v>
      </c>
      <c r="E188" s="22">
        <v>248</v>
      </c>
      <c r="F188" s="23">
        <v>12</v>
      </c>
      <c r="G188" s="23">
        <f t="shared" si="5"/>
        <v>2976</v>
      </c>
      <c r="H188" s="23">
        <f t="shared" si="6"/>
        <v>5700</v>
      </c>
      <c r="I188" s="23" t="e">
        <f>#REF!*C188</f>
        <v>#REF!</v>
      </c>
      <c r="J188" s="23"/>
      <c r="K188" s="23">
        <v>20</v>
      </c>
      <c r="L188" s="25"/>
    </row>
    <row r="189" spans="1:12" ht="12.75">
      <c r="A189" s="16" t="s">
        <v>376</v>
      </c>
      <c r="B189" s="9" t="s">
        <v>377</v>
      </c>
      <c r="C189" s="24"/>
      <c r="D189" s="23"/>
      <c r="E189" s="22"/>
      <c r="F189" s="23"/>
      <c r="G189" s="23">
        <f t="shared" si="5"/>
        <v>0</v>
      </c>
      <c r="H189" s="23">
        <f t="shared" si="6"/>
        <v>0</v>
      </c>
      <c r="I189" s="23" t="e">
        <f>#REF!*C189</f>
        <v>#REF!</v>
      </c>
      <c r="J189" s="23"/>
      <c r="K189" s="23"/>
      <c r="L189" s="7"/>
    </row>
    <row r="190" spans="1:12" ht="72">
      <c r="A190" s="20" t="s">
        <v>378</v>
      </c>
      <c r="B190" s="21" t="s">
        <v>379</v>
      </c>
      <c r="C190" s="22">
        <v>45</v>
      </c>
      <c r="D190" s="23">
        <v>11.76</v>
      </c>
      <c r="E190" s="22">
        <v>26</v>
      </c>
      <c r="F190" s="23" t="s">
        <v>144</v>
      </c>
      <c r="G190" s="23">
        <f t="shared" si="5"/>
        <v>234</v>
      </c>
      <c r="H190" s="23">
        <f t="shared" si="6"/>
        <v>405</v>
      </c>
      <c r="I190" s="23" t="e">
        <f>#REF!*C190</f>
        <v>#REF!</v>
      </c>
      <c r="J190" s="23"/>
      <c r="K190" s="23"/>
      <c r="L190" s="7"/>
    </row>
    <row r="191" spans="1:12" ht="36">
      <c r="A191" s="20" t="s">
        <v>380</v>
      </c>
      <c r="B191" s="21" t="s">
        <v>381</v>
      </c>
      <c r="C191" s="22">
        <v>121</v>
      </c>
      <c r="D191" s="23">
        <v>23.408</v>
      </c>
      <c r="E191" s="22">
        <v>69</v>
      </c>
      <c r="F191" s="23" t="s">
        <v>376</v>
      </c>
      <c r="G191" s="23">
        <f t="shared" si="5"/>
        <v>828</v>
      </c>
      <c r="H191" s="23">
        <f t="shared" si="6"/>
        <v>1452</v>
      </c>
      <c r="I191" s="23" t="e">
        <f>#REF!*C191</f>
        <v>#REF!</v>
      </c>
      <c r="J191" s="23"/>
      <c r="K191" s="23"/>
      <c r="L191" s="7"/>
    </row>
    <row r="192" spans="1:12" ht="48">
      <c r="A192" s="20" t="s">
        <v>382</v>
      </c>
      <c r="B192" s="21" t="s">
        <v>383</v>
      </c>
      <c r="C192" s="22">
        <v>963</v>
      </c>
      <c r="D192" s="23">
        <v>16.352</v>
      </c>
      <c r="E192" s="22">
        <v>437</v>
      </c>
      <c r="F192" s="23" t="s">
        <v>376</v>
      </c>
      <c r="G192" s="23">
        <f t="shared" si="5"/>
        <v>5244</v>
      </c>
      <c r="H192" s="23">
        <f t="shared" si="6"/>
        <v>11556</v>
      </c>
      <c r="I192" s="23" t="e">
        <f>#REF!*C192</f>
        <v>#REF!</v>
      </c>
      <c r="J192" s="23"/>
      <c r="K192" s="23"/>
      <c r="L192" s="7"/>
    </row>
    <row r="193" spans="1:12" ht="48">
      <c r="A193" s="20" t="s">
        <v>384</v>
      </c>
      <c r="B193" s="21" t="s">
        <v>385</v>
      </c>
      <c r="C193" s="22">
        <v>39753</v>
      </c>
      <c r="D193" s="23">
        <v>7.056</v>
      </c>
      <c r="E193" s="22">
        <v>20960</v>
      </c>
      <c r="F193" s="23" t="s">
        <v>386</v>
      </c>
      <c r="G193" s="23">
        <f t="shared" si="5"/>
        <v>147977.6</v>
      </c>
      <c r="H193" s="23">
        <f t="shared" si="6"/>
        <v>280656.18</v>
      </c>
      <c r="I193" s="23" t="e">
        <f>#REF!*C193</f>
        <v>#REF!</v>
      </c>
      <c r="J193" s="23"/>
      <c r="K193" s="23"/>
      <c r="L193" s="7"/>
    </row>
    <row r="194" spans="1:12" ht="24">
      <c r="A194" s="20" t="s">
        <v>387</v>
      </c>
      <c r="B194" s="21" t="s">
        <v>388</v>
      </c>
      <c r="C194" s="22">
        <v>5803</v>
      </c>
      <c r="D194" s="23">
        <v>4.144000000000001</v>
      </c>
      <c r="E194" s="22">
        <v>2976</v>
      </c>
      <c r="F194" s="23" t="s">
        <v>389</v>
      </c>
      <c r="G194" s="23">
        <f t="shared" si="5"/>
        <v>7440</v>
      </c>
      <c r="H194" s="23">
        <f t="shared" si="6"/>
        <v>14507.5</v>
      </c>
      <c r="I194" s="23" t="e">
        <f>#REF!*C194</f>
        <v>#REF!</v>
      </c>
      <c r="J194" s="23"/>
      <c r="K194" s="23"/>
      <c r="L194" s="7"/>
    </row>
    <row r="195" spans="1:12" ht="24">
      <c r="A195" s="20" t="s">
        <v>390</v>
      </c>
      <c r="B195" s="21" t="s">
        <v>391</v>
      </c>
      <c r="C195" s="22">
        <v>514</v>
      </c>
      <c r="D195" s="23">
        <v>31.584000000000003</v>
      </c>
      <c r="E195" s="22">
        <v>338</v>
      </c>
      <c r="F195" s="23" t="s">
        <v>392</v>
      </c>
      <c r="G195" s="23">
        <f t="shared" si="5"/>
        <v>5070</v>
      </c>
      <c r="H195" s="23">
        <f t="shared" si="6"/>
        <v>7710</v>
      </c>
      <c r="I195" s="23" t="e">
        <f>#REF!*C195</f>
        <v>#REF!</v>
      </c>
      <c r="J195" s="23"/>
      <c r="K195" s="23"/>
      <c r="L195" s="7"/>
    </row>
    <row r="196" spans="1:12" ht="60">
      <c r="A196" s="20" t="s">
        <v>393</v>
      </c>
      <c r="B196" s="21" t="s">
        <v>394</v>
      </c>
      <c r="C196" s="22">
        <v>714</v>
      </c>
      <c r="D196" s="23">
        <v>21.056000000000004</v>
      </c>
      <c r="E196" s="22">
        <v>338</v>
      </c>
      <c r="F196" s="23" t="s">
        <v>395</v>
      </c>
      <c r="G196" s="23">
        <f t="shared" si="5"/>
        <v>5746</v>
      </c>
      <c r="H196" s="23">
        <f t="shared" si="6"/>
        <v>12138</v>
      </c>
      <c r="I196" s="23" t="e">
        <f>#REF!*C196</f>
        <v>#REF!</v>
      </c>
      <c r="J196" s="23"/>
      <c r="K196" s="23"/>
      <c r="L196" s="7"/>
    </row>
    <row r="197" spans="1:12" ht="48">
      <c r="A197" s="20" t="s">
        <v>396</v>
      </c>
      <c r="B197" s="21" t="s">
        <v>397</v>
      </c>
      <c r="C197" s="22">
        <v>9136</v>
      </c>
      <c r="D197" s="23">
        <v>31.584000000000003</v>
      </c>
      <c r="E197" s="22">
        <v>5054</v>
      </c>
      <c r="F197" s="23" t="s">
        <v>398</v>
      </c>
      <c r="G197" s="23">
        <f>E197*F197</f>
        <v>116242</v>
      </c>
      <c r="H197" s="23">
        <f t="shared" si="6"/>
        <v>210128</v>
      </c>
      <c r="I197" s="23" t="e">
        <f>#REF!*C197</f>
        <v>#REF!</v>
      </c>
      <c r="J197" s="23"/>
      <c r="K197" s="23"/>
      <c r="L197" s="7"/>
    </row>
    <row r="198" spans="1:12" ht="24">
      <c r="A198" s="20" t="s">
        <v>399</v>
      </c>
      <c r="B198" s="21" t="s">
        <v>400</v>
      </c>
      <c r="C198" s="22">
        <v>150</v>
      </c>
      <c r="D198" s="23">
        <v>29.232000000000003</v>
      </c>
      <c r="E198" s="22">
        <v>57</v>
      </c>
      <c r="F198" s="23" t="s">
        <v>401</v>
      </c>
      <c r="G198" s="23">
        <f>E198*F198</f>
        <v>570</v>
      </c>
      <c r="H198" s="23">
        <f t="shared" si="6"/>
        <v>1500</v>
      </c>
      <c r="I198" s="23" t="e">
        <f>#REF!*C198</f>
        <v>#REF!</v>
      </c>
      <c r="J198" s="23"/>
      <c r="K198" s="23"/>
      <c r="L198" s="7"/>
    </row>
    <row r="199" spans="1:12" ht="12.75">
      <c r="A199" s="27"/>
      <c r="B199" s="28"/>
      <c r="C199" s="29"/>
      <c r="D199" s="27"/>
      <c r="E199" s="30"/>
      <c r="F199" s="2"/>
      <c r="G199" s="4"/>
      <c r="H199" s="2"/>
      <c r="I199" s="5"/>
      <c r="J199" s="2"/>
      <c r="K199" s="6"/>
      <c r="L199" s="7"/>
    </row>
    <row r="200" spans="1:12" ht="12.75">
      <c r="A200" s="27"/>
      <c r="B200" s="28"/>
      <c r="C200" s="29"/>
      <c r="D200" s="27"/>
      <c r="E200" s="2"/>
      <c r="F200" s="2"/>
      <c r="G200" s="4"/>
      <c r="H200" s="2"/>
      <c r="I200" s="5"/>
      <c r="J200" s="2"/>
      <c r="K200" s="6"/>
      <c r="L200" s="7"/>
    </row>
    <row r="201" spans="1:12" ht="12.75">
      <c r="A201" s="27"/>
      <c r="B201" s="28"/>
      <c r="C201" s="29"/>
      <c r="D201" s="27"/>
      <c r="E201" s="2"/>
      <c r="F201" s="2"/>
      <c r="G201" s="4"/>
      <c r="H201" s="2"/>
      <c r="I201" s="5"/>
      <c r="J201" s="2"/>
      <c r="K201" s="6"/>
      <c r="L201" s="7"/>
    </row>
  </sheetData>
  <mergeCells count="2">
    <mergeCell ref="A1:B1"/>
    <mergeCell ref="E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2010-12-01T08:11:08Z</dcterms:created>
  <dcterms:modified xsi:type="dcterms:W3CDTF">2010-12-01T08:14:38Z</dcterms:modified>
  <cp:category/>
  <cp:version/>
  <cp:contentType/>
  <cp:contentStatus/>
</cp:coreProperties>
</file>