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7400" windowHeight="100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'Sheet1'!$A$2:$J$89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<sst xmlns="http://schemas.openxmlformats.org/spreadsheetml/2006/main" count="170" uniqueCount="166">
  <si>
    <t>СИМП</t>
  </si>
  <si>
    <t>Стойност</t>
  </si>
  <si>
    <t>ОБЩО</t>
  </si>
  <si>
    <t>І</t>
  </si>
  <si>
    <t xml:space="preserve">Първични посещения </t>
  </si>
  <si>
    <t>Прегледи по повод остри заболявания и с хронични неподлежащи на диспансерно наблюдение</t>
  </si>
  <si>
    <t xml:space="preserve">На  ЗЗОЛ от 0-18 г. при специалист “Детски болести” и/или с придобита профилна специалност  по “Детски болести”, насочен от ОПЛ по повод остри състояния </t>
  </si>
  <si>
    <t xml:space="preserve">За специалисти ( “Хирургия”, “Ортопедия и травматология”)  изпълняващи процедури </t>
  </si>
  <si>
    <t xml:space="preserve">Първични профилактични прегледи по програма “Майчино здравеопазване” </t>
  </si>
  <si>
    <t xml:space="preserve">Първични специализирани прегледи по диспансерно наблюдение на ЗЗОЛ </t>
  </si>
  <si>
    <t>ІІ</t>
  </si>
  <si>
    <t>Вторични посещения</t>
  </si>
  <si>
    <t>ІІІ</t>
  </si>
  <si>
    <t>Профилактични прегледи на ЗЗОЛ до 18 г. от лекар-специалист с придобита специалност по “Детски болести”</t>
  </si>
  <si>
    <t>ІV</t>
  </si>
  <si>
    <t xml:space="preserve">Профилактични прегледи по програма “Майчино здравеопазване” </t>
  </si>
  <si>
    <t>V</t>
  </si>
  <si>
    <t xml:space="preserve">Профилактични прегледи на ЗЗОЛ над 18 г от рискови групи </t>
  </si>
  <si>
    <t>VІ</t>
  </si>
  <si>
    <t>Специализиран преглед по диспансерно наблюдение на ЗЗОЛ  с едно или повече заболявания</t>
  </si>
  <si>
    <t>VІІ</t>
  </si>
  <si>
    <t>Медицинска експертиза</t>
  </si>
  <si>
    <t>VІІІ</t>
  </si>
  <si>
    <t>Високоспециализирани дейности</t>
  </si>
  <si>
    <t>05_31</t>
  </si>
  <si>
    <t>Локално обезболяване-проводна анестезия</t>
  </si>
  <si>
    <t>06_11</t>
  </si>
  <si>
    <t>Пункционна биопсия на щитовидна жлеза под ехографски контрол</t>
  </si>
  <si>
    <t>14_24</t>
  </si>
  <si>
    <t>Лазертерапия при очни заболявания</t>
  </si>
  <si>
    <t>21_22</t>
  </si>
  <si>
    <t>Вземане на биопсичен материал от нос</t>
  </si>
  <si>
    <t>21_29</t>
  </si>
  <si>
    <t>Назален провокационен тест с алергени</t>
  </si>
  <si>
    <t>21_31</t>
  </si>
  <si>
    <t>Отстраняване на полипи от носната кухина</t>
  </si>
  <si>
    <t>22_01</t>
  </si>
  <si>
    <t>Пункция и аспирация на максиларен синус</t>
  </si>
  <si>
    <t>28_0</t>
  </si>
  <si>
    <t>Инцизия на тонзиларни и перитонзиларни абсцеси</t>
  </si>
  <si>
    <t>31_48</t>
  </si>
  <si>
    <t>Ларингостробоскопия; ларингостробография</t>
  </si>
  <si>
    <t>33_29</t>
  </si>
  <si>
    <t>Бронхопровокационен тест с метахолин</t>
  </si>
  <si>
    <t>38_50</t>
  </si>
  <si>
    <t>Лигатура на вена при подкожни варикозни образувания и ексцизия на варикозни възли</t>
  </si>
  <si>
    <t>39_96</t>
  </si>
  <si>
    <t>Венозна анестезия</t>
  </si>
  <si>
    <t>40_11</t>
  </si>
  <si>
    <t>Вземане на биопсичен материал от лимфен възел</t>
  </si>
  <si>
    <t>41_31</t>
  </si>
  <si>
    <t>Вземане на материал чрез костно-мозъчна пункция за специализирани изследвания</t>
  </si>
  <si>
    <t>45_13</t>
  </si>
  <si>
    <t>Диагностична горна ендоскопия</t>
  </si>
  <si>
    <t>45_23</t>
  </si>
  <si>
    <t>Диагностична долна ендоскопия, фиброколоноскопия</t>
  </si>
  <si>
    <t>45_24</t>
  </si>
  <si>
    <t>Диагностична долна ендоскопия, фибросигмоидоскопия</t>
  </si>
  <si>
    <t>57_32</t>
  </si>
  <si>
    <t>Уретроцистоскопия (диагностична)</t>
  </si>
  <si>
    <t>57_33</t>
  </si>
  <si>
    <t>Вземане на биопсичен материал от  пикочен мехур</t>
  </si>
  <si>
    <t>58_0</t>
  </si>
  <si>
    <t>Уретротомия при стриктура</t>
  </si>
  <si>
    <t>58_23</t>
  </si>
  <si>
    <t>Вземане на биопсичен материал от уретра</t>
  </si>
  <si>
    <t>60_11</t>
  </si>
  <si>
    <t xml:space="preserve">Вземане на биопсичен материал от  простата </t>
  </si>
  <si>
    <t>64_11</t>
  </si>
  <si>
    <t>Вземане на биопсичен материал от  пенис</t>
  </si>
  <si>
    <t>67_11</t>
  </si>
  <si>
    <t>Колпоскопия с прицелна биопсия</t>
  </si>
  <si>
    <t>67_32</t>
  </si>
  <si>
    <t>Деструктивно лечение на доброкачествени изменения на маточната шийка, с изключение на химична каутеризация</t>
  </si>
  <si>
    <t>68_16</t>
  </si>
  <si>
    <t xml:space="preserve">Аспирационна ендометриална биопсия </t>
  </si>
  <si>
    <t>81_91</t>
  </si>
  <si>
    <t>Диагностична и терапевтична пункция на стави</t>
  </si>
  <si>
    <t>82_04</t>
  </si>
  <si>
    <t>Инцизия и дренаж на палмарно или тенарно пространство</t>
  </si>
  <si>
    <t>83_13</t>
  </si>
  <si>
    <t>Вагинотомия</t>
  </si>
  <si>
    <t>85_0</t>
  </si>
  <si>
    <t>Инцизия на гръдна жлеза</t>
  </si>
  <si>
    <t>85_11</t>
  </si>
  <si>
    <t xml:space="preserve">Вземане на биопсичен материал от  гърда </t>
  </si>
  <si>
    <t>86_3</t>
  </si>
  <si>
    <t>Криотерапия и/или лазертерапия на доброкачествени кожни тумори</t>
  </si>
  <si>
    <t>88_71</t>
  </si>
  <si>
    <t>Трансфонтанелна ехография</t>
  </si>
  <si>
    <t>88_72</t>
  </si>
  <si>
    <t>Ехокардиография</t>
  </si>
  <si>
    <t>88_721</t>
  </si>
  <si>
    <t>Фетална ехокардиография на рисков контингент за сърдечна патология на плода</t>
  </si>
  <si>
    <t>88_75</t>
  </si>
  <si>
    <t xml:space="preserve">Доплерово ултразвуково изследване на бъбречни съдове </t>
  </si>
  <si>
    <t>88_77</t>
  </si>
  <si>
    <t>Доплерова сонография; доплерова сонография на периферни съдове; доплерова сонография на съдовете на щитовидната жлеза</t>
  </si>
  <si>
    <t>88_79</t>
  </si>
  <si>
    <t>Ехографско изследване на стави при деца</t>
  </si>
  <si>
    <t>88_98</t>
  </si>
  <si>
    <t>Остеоденситометрия и интерпретация при следните случаи: Болни с трансплантирани органи. Пациенти с хиперпаратиреоидизъм. Пациенти с хипогонадизъм</t>
  </si>
  <si>
    <t>89_01</t>
  </si>
  <si>
    <t>Интерпретация на резултат от изследване на кинетиката на радионуклидно маркирани тромбоцити</t>
  </si>
  <si>
    <t>89_04</t>
  </si>
  <si>
    <t>Интерпретация на резултат от изследване на кинетиката на радионуклидно маркирани еритроцити- обем циркулираща кръв/кинетика на еритроцити</t>
  </si>
  <si>
    <t>89_06</t>
  </si>
  <si>
    <t>Интерпретация на комплексно изследване на стандартен панел от морфологични, имунофенотипни, цитогенетични и молекулярни показатели за диагноза и определяне на група прогностичен риск при болен с левкемия</t>
  </si>
  <si>
    <t>89_07</t>
  </si>
  <si>
    <t>Снемане на анестезиологичен статус за планиране на оперативна интервенция с анестезия</t>
  </si>
  <si>
    <t>89_08</t>
  </si>
  <si>
    <t>Интерпретация на комплексно изследване на стандартен панел имунохистохимични, имунохимични показатели β -микроглобулин за диагноза и определяне на група прогностичен риск при пациент с лимфом</t>
  </si>
  <si>
    <t>89_12</t>
  </si>
  <si>
    <t>Назален провокационен тест с медиатори</t>
  </si>
  <si>
    <t>89_14</t>
  </si>
  <si>
    <t>Електроенцефалография (ЕЕГ)</t>
  </si>
  <si>
    <t>89_41</t>
  </si>
  <si>
    <t xml:space="preserve">Сърдечно-съдов тест с натоварване </t>
  </si>
  <si>
    <t>89_50</t>
  </si>
  <si>
    <t>ЕКГ Холтер мониториране</t>
  </si>
  <si>
    <t>89_61</t>
  </si>
  <si>
    <t>Непрекъснат 24 часов запис на АН (Холтер мониториране)</t>
  </si>
  <si>
    <t>90_49</t>
  </si>
  <si>
    <t>Индуциране на храчка и нейната обработка</t>
  </si>
  <si>
    <t>93_08</t>
  </si>
  <si>
    <t>Електромиография (ЕМГ)</t>
  </si>
  <si>
    <t>93_13</t>
  </si>
  <si>
    <t>Постизометрична релаксация (курс на лечение)</t>
  </si>
  <si>
    <t>93_21</t>
  </si>
  <si>
    <t>Екстензионна терапия (курс на лечение)</t>
  </si>
  <si>
    <t>93_27</t>
  </si>
  <si>
    <t>Специализирани кинезитерапевтични методи, приложими при ДЦП *</t>
  </si>
  <si>
    <t>93_75</t>
  </si>
  <si>
    <t>Фониатрична консултация с последваща гласова рехабилитация - курс (комплекс дихателни, фонаторни и резонаторни упражнения) 10 сеанса*</t>
  </si>
  <si>
    <t>95_12</t>
  </si>
  <si>
    <t>Флуорисцентна ангиография на съдовете на окото</t>
  </si>
  <si>
    <t>95_23</t>
  </si>
  <si>
    <t>Евокирани потенциали</t>
  </si>
  <si>
    <t>95_47</t>
  </si>
  <si>
    <t>Фонетография</t>
  </si>
  <si>
    <t>96_53</t>
  </si>
  <si>
    <t>Назален лаваж и обработка</t>
  </si>
  <si>
    <t>99_29</t>
  </si>
  <si>
    <t>Венозни инфузии на вазоактивни медикаменти при застрашаващи живота състояния</t>
  </si>
  <si>
    <t>99_88</t>
  </si>
  <si>
    <t>Лазертерапия при ставни заболявания и трудно зарастващи рани*</t>
  </si>
  <si>
    <t>Z01_5</t>
  </si>
  <si>
    <t>Кожно-алергично тестване</t>
  </si>
  <si>
    <t>Тестуване за поносимост при прилагане на анестетици</t>
  </si>
  <si>
    <t>IX</t>
  </si>
  <si>
    <t>Физиотерапия и рехабилитация</t>
  </si>
  <si>
    <t>Група І процедури</t>
  </si>
  <si>
    <t>Група ІІ  процедури</t>
  </si>
  <si>
    <t>Група ІІІ  процедури</t>
  </si>
  <si>
    <t>Заключителни прегледи по трите групи</t>
  </si>
  <si>
    <t>Обща цена за ФРМ (прегледи + процедури)</t>
  </si>
  <si>
    <t>МС  за 2011</t>
  </si>
  <si>
    <t xml:space="preserve"> Цена </t>
  </si>
  <si>
    <t>Прогнозa  2012</t>
  </si>
  <si>
    <t>Цени  БЛС</t>
  </si>
  <si>
    <t>Стойност БЛС</t>
  </si>
  <si>
    <t>Очаквано изпълнение за 2011-брой</t>
  </si>
  <si>
    <t>Стойност договорени</t>
  </si>
  <si>
    <t>Договорен ръст  цена 2012-2011</t>
  </si>
  <si>
    <t xml:space="preserve"> Брой  </t>
  </si>
  <si>
    <t xml:space="preserve"> Цени  НЗОК     </t>
  </si>
</sst>
</file>

<file path=xl/styles.xml><?xml version="1.0" encoding="utf-8"?>
<styleSheet xmlns="http://schemas.openxmlformats.org/spreadsheetml/2006/main">
  <numFmts count="3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.&quot;#,##0;\-&quot;лв.&quot;#,##0"/>
    <numFmt numFmtId="173" formatCode="&quot;лв.&quot;#,##0;[Red]\-&quot;лв.&quot;#,##0"/>
    <numFmt numFmtId="174" formatCode="&quot;лв.&quot;#,##0.00;\-&quot;лв.&quot;#,##0.00"/>
    <numFmt numFmtId="175" formatCode="&quot;лв.&quot;#,##0.00;[Red]\-&quot;лв.&quot;#,##0.00"/>
    <numFmt numFmtId="176" formatCode="_-&quot;лв.&quot;* #,##0_-;\-&quot;лв.&quot;* #,##0_-;_-&quot;лв.&quot;* &quot;-&quot;_-;_-@_-"/>
    <numFmt numFmtId="177" formatCode="_-* #,##0_-;\-* #,##0_-;_-* &quot;-&quot;_-;_-@_-"/>
    <numFmt numFmtId="178" formatCode="_-&quot;лв.&quot;* #,##0.00_-;\-&quot;лв.&quot;* #,##0.00_-;_-&quot;лв.&quot;* &quot;-&quot;??_-;_-@_-"/>
    <numFmt numFmtId="179" formatCode="_-* #,##0.00_-;\-* #,##0.00_-;_-* &quot;-&quot;??_-;_-@_-"/>
    <numFmt numFmtId="180" formatCode="#,##0.00\ _л_в"/>
    <numFmt numFmtId="181" formatCode="0.0"/>
    <numFmt numFmtId="182" formatCode="&quot;$&quot;#,##0.00"/>
    <numFmt numFmtId="183" formatCode="&quot;$&quot;#,##0.0"/>
    <numFmt numFmtId="184" formatCode="&quot;$&quot;#,##0"/>
    <numFmt numFmtId="185" formatCode="_-* #,##0.000_-;\-* #,##0.000_-;_-* &quot;-&quot;??_-;_-@_-"/>
    <numFmt numFmtId="186" formatCode="_-* #,##0.0_-;\-* #,##0.0_-;_-* &quot;-&quot;??_-;_-@_-"/>
    <numFmt numFmtId="187" formatCode="_-* #,##0_-;\-* #,##0_-;_-* &quot;-&quot;??_-;_-@_-"/>
    <numFmt numFmtId="188" formatCode="0.000000"/>
    <numFmt numFmtId="189" formatCode="0.00000"/>
    <numFmt numFmtId="190" formatCode="0.0000"/>
    <numFmt numFmtId="191" formatCode="0.000"/>
  </numFmts>
  <fonts count="32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Heba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62"/>
      <name val="Times New Roman"/>
      <family val="1"/>
    </font>
    <font>
      <b/>
      <i/>
      <sz val="9"/>
      <color indexed="62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7" borderId="2" applyNumberFormat="0" applyAlignment="0" applyProtection="0"/>
    <xf numFmtId="0" fontId="17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4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3" fillId="3" borderId="0" applyNumberFormat="0" applyBorder="0" applyAlignment="0" applyProtection="0"/>
    <xf numFmtId="0" fontId="23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24" borderId="10" xfId="37" applyFont="1" applyFill="1" applyBorder="1" applyAlignment="1" applyProtection="1">
      <alignment horizontal="center" vertical="center" wrapText="1"/>
      <protection/>
    </xf>
    <xf numFmtId="3" fontId="4" fillId="24" borderId="10" xfId="38" applyNumberFormat="1" applyFont="1" applyFill="1" applyBorder="1" applyAlignment="1" applyProtection="1">
      <alignment horizontal="center" vertical="center" wrapText="1"/>
      <protection/>
    </xf>
    <xf numFmtId="180" fontId="4" fillId="24" borderId="10" xfId="38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4" fillId="24" borderId="10" xfId="37" applyFont="1" applyFill="1" applyBorder="1" applyAlignment="1" applyProtection="1">
      <alignment vertical="center"/>
      <protection/>
    </xf>
    <xf numFmtId="0" fontId="4" fillId="24" borderId="10" xfId="38" applyFont="1" applyFill="1" applyBorder="1" applyAlignment="1" applyProtection="1">
      <alignment horizontal="left" vertical="center" wrapText="1"/>
      <protection/>
    </xf>
    <xf numFmtId="3" fontId="4" fillId="24" borderId="10" xfId="38" applyNumberFormat="1" applyFont="1" applyFill="1" applyBorder="1" applyAlignment="1" applyProtection="1">
      <alignment vertical="center" wrapText="1"/>
      <protection/>
    </xf>
    <xf numFmtId="4" fontId="4" fillId="24" borderId="10" xfId="38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 vertical="top"/>
    </xf>
    <xf numFmtId="0" fontId="2" fillId="24" borderId="11" xfId="0" applyFont="1" applyFill="1" applyBorder="1" applyAlignment="1">
      <alignment vertical="top"/>
    </xf>
    <xf numFmtId="180" fontId="4" fillId="24" borderId="10" xfId="38" applyNumberFormat="1" applyFont="1" applyFill="1" applyBorder="1" applyAlignment="1" applyProtection="1">
      <alignment vertical="center" wrapText="1"/>
      <protection/>
    </xf>
    <xf numFmtId="0" fontId="2" fillId="24" borderId="10" xfId="37" applyFont="1" applyFill="1" applyBorder="1" applyAlignment="1" applyProtection="1">
      <alignment vertical="center"/>
      <protection/>
    </xf>
    <xf numFmtId="0" fontId="2" fillId="24" borderId="10" xfId="38" applyFont="1" applyFill="1" applyBorder="1" applyAlignment="1" applyProtection="1">
      <alignment horizontal="left" vertical="center" wrapText="1"/>
      <protection/>
    </xf>
    <xf numFmtId="3" fontId="2" fillId="24" borderId="10" xfId="38" applyNumberFormat="1" applyFont="1" applyFill="1" applyBorder="1" applyAlignment="1" applyProtection="1">
      <alignment horizontal="right" vertical="center" wrapText="1"/>
      <protection/>
    </xf>
    <xf numFmtId="180" fontId="2" fillId="24" borderId="10" xfId="38" applyNumberFormat="1" applyFont="1" applyFill="1" applyBorder="1" applyAlignment="1" applyProtection="1">
      <alignment vertical="center" wrapText="1"/>
      <protection/>
    </xf>
    <xf numFmtId="0" fontId="4" fillId="24" borderId="0" xfId="0" applyFont="1" applyFill="1" applyAlignment="1">
      <alignment/>
    </xf>
    <xf numFmtId="3" fontId="4" fillId="24" borderId="10" xfId="38" applyNumberFormat="1" applyFont="1" applyFill="1" applyBorder="1" applyAlignment="1" applyProtection="1">
      <alignment horizontal="right" vertical="center" wrapText="1"/>
      <protection/>
    </xf>
    <xf numFmtId="0" fontId="2" fillId="24" borderId="10" xfId="0" applyFont="1" applyFill="1" applyBorder="1" applyAlignment="1">
      <alignment/>
    </xf>
    <xf numFmtId="0" fontId="2" fillId="24" borderId="10" xfId="37" applyFont="1" applyFill="1" applyBorder="1" applyAlignment="1" applyProtection="1">
      <alignment vertical="top"/>
      <protection/>
    </xf>
    <xf numFmtId="0" fontId="2" fillId="24" borderId="10" xfId="38" applyFont="1" applyFill="1" applyBorder="1" applyAlignment="1" applyProtection="1">
      <alignment horizontal="left" vertical="top" wrapText="1"/>
      <protection/>
    </xf>
    <xf numFmtId="3" fontId="2" fillId="24" borderId="10" xfId="38" applyNumberFormat="1" applyFont="1" applyFill="1" applyBorder="1" applyAlignment="1" applyProtection="1">
      <alignment horizontal="right" vertical="top" wrapText="1"/>
      <protection/>
    </xf>
    <xf numFmtId="180" fontId="5" fillId="0" borderId="10" xfId="38" applyNumberFormat="1" applyFont="1" applyFill="1" applyBorder="1" applyAlignment="1" applyProtection="1">
      <alignment horizontal="center" vertical="center" wrapText="1"/>
      <protection/>
    </xf>
    <xf numFmtId="3" fontId="5" fillId="24" borderId="10" xfId="38" applyNumberFormat="1" applyFont="1" applyFill="1" applyBorder="1" applyAlignment="1" applyProtection="1">
      <alignment vertical="center" wrapText="1"/>
      <protection/>
    </xf>
    <xf numFmtId="4" fontId="5" fillId="24" borderId="10" xfId="38" applyNumberFormat="1" applyFont="1" applyFill="1" applyBorder="1" applyAlignment="1" applyProtection="1">
      <alignment horizontal="center" vertical="center" wrapText="1"/>
      <protection/>
    </xf>
    <xf numFmtId="3" fontId="6" fillId="0" borderId="10" xfId="38" applyNumberFormat="1" applyFont="1" applyFill="1" applyBorder="1" applyAlignment="1" applyProtection="1">
      <alignment horizontal="right" vertical="center" wrapText="1"/>
      <protection/>
    </xf>
    <xf numFmtId="0" fontId="9" fillId="24" borderId="10" xfId="38" applyFont="1" applyFill="1" applyBorder="1" applyAlignment="1" applyProtection="1">
      <alignment horizontal="left" vertical="center" wrapText="1"/>
      <protection/>
    </xf>
    <xf numFmtId="180" fontId="6" fillId="0" borderId="10" xfId="38" applyNumberFormat="1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3" fontId="11" fillId="0" borderId="10" xfId="38" applyNumberFormat="1" applyFont="1" applyFill="1" applyBorder="1" applyAlignment="1" applyProtection="1">
      <alignment vertical="center" wrapText="1"/>
      <protection/>
    </xf>
    <xf numFmtId="180" fontId="11" fillId="0" borderId="10" xfId="38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8" fillId="25" borderId="0" xfId="0" applyFont="1" applyFill="1" applyAlignment="1">
      <alignment horizontal="center"/>
    </xf>
    <xf numFmtId="180" fontId="4" fillId="26" borderId="10" xfId="38" applyNumberFormat="1" applyFont="1" applyFill="1" applyBorder="1" applyAlignment="1" applyProtection="1">
      <alignment vertical="center" wrapText="1"/>
      <protection/>
    </xf>
    <xf numFmtId="180" fontId="2" fillId="26" borderId="10" xfId="38" applyNumberFormat="1" applyFont="1" applyFill="1" applyBorder="1" applyAlignment="1" applyProtection="1">
      <alignment vertical="center" wrapText="1"/>
      <protection/>
    </xf>
    <xf numFmtId="180" fontId="4" fillId="24" borderId="10" xfId="38" applyNumberFormat="1" applyFont="1" applyFill="1" applyBorder="1" applyAlignment="1" applyProtection="1">
      <alignment vertical="center" wrapText="1"/>
      <protection/>
    </xf>
    <xf numFmtId="180" fontId="2" fillId="11" borderId="10" xfId="38" applyNumberFormat="1" applyFont="1" applyFill="1" applyBorder="1" applyAlignment="1" applyProtection="1">
      <alignment vertical="center" wrapText="1"/>
      <protection/>
    </xf>
    <xf numFmtId="180" fontId="11" fillId="17" borderId="10" xfId="38" applyNumberFormat="1" applyFont="1" applyFill="1" applyBorder="1" applyAlignment="1" applyProtection="1">
      <alignment horizontal="center" vertical="center" wrapText="1"/>
      <protection/>
    </xf>
    <xf numFmtId="180" fontId="6" fillId="17" borderId="10" xfId="38" applyNumberFormat="1" applyFont="1" applyFill="1" applyBorder="1" applyAlignment="1" applyProtection="1">
      <alignment horizontal="center" vertical="center" wrapText="1"/>
      <protection/>
    </xf>
    <xf numFmtId="180" fontId="5" fillId="25" borderId="10" xfId="38" applyNumberFormat="1" applyFont="1" applyFill="1" applyBorder="1" applyAlignment="1" applyProtection="1">
      <alignment horizontal="center" vertical="center" wrapText="1"/>
      <protection/>
    </xf>
    <xf numFmtId="4" fontId="5" fillId="25" borderId="10" xfId="38" applyNumberFormat="1" applyFont="1" applyFill="1" applyBorder="1" applyAlignment="1" applyProtection="1">
      <alignment horizontal="center" vertical="center" wrapText="1"/>
      <protection/>
    </xf>
    <xf numFmtId="44" fontId="10" fillId="25" borderId="10" xfId="0" applyNumberFormat="1" applyFont="1" applyFill="1" applyBorder="1" applyAlignment="1">
      <alignment horizontal="center"/>
    </xf>
    <xf numFmtId="2" fontId="10" fillId="25" borderId="10" xfId="0" applyNumberFormat="1" applyFont="1" applyFill="1" applyBorder="1" applyAlignment="1">
      <alignment horizontal="center"/>
    </xf>
    <xf numFmtId="180" fontId="7" fillId="25" borderId="10" xfId="38" applyNumberFormat="1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Alignment="1">
      <alignment horizontal="center"/>
    </xf>
    <xf numFmtId="3" fontId="2" fillId="24" borderId="10" xfId="0" applyNumberFormat="1" applyFont="1" applyFill="1" applyBorder="1" applyAlignment="1">
      <alignment/>
    </xf>
    <xf numFmtId="180" fontId="11" fillId="24" borderId="10" xfId="38" applyNumberFormat="1" applyFont="1" applyFill="1" applyBorder="1" applyAlignment="1" applyProtection="1">
      <alignment horizontal="center" vertical="center" wrapText="1"/>
      <protection/>
    </xf>
    <xf numFmtId="3" fontId="28" fillId="0" borderId="10" xfId="38" applyNumberFormat="1" applyFont="1" applyFill="1" applyBorder="1" applyAlignment="1" applyProtection="1">
      <alignment horizontal="right" vertical="center" wrapText="1"/>
      <protection/>
    </xf>
    <xf numFmtId="3" fontId="29" fillId="24" borderId="10" xfId="38" applyNumberFormat="1" applyFont="1" applyFill="1" applyBorder="1" applyAlignment="1" applyProtection="1">
      <alignment vertical="center" wrapText="1"/>
      <protection/>
    </xf>
    <xf numFmtId="187" fontId="4" fillId="24" borderId="10" xfId="33" applyNumberFormat="1" applyFont="1" applyFill="1" applyBorder="1" applyAlignment="1" applyProtection="1">
      <alignment horizontal="center" vertical="center" wrapText="1"/>
      <protection/>
    </xf>
    <xf numFmtId="187" fontId="2" fillId="24" borderId="0" xfId="33" applyNumberFormat="1" applyFont="1" applyFill="1" applyBorder="1" applyAlignment="1">
      <alignment/>
    </xf>
    <xf numFmtId="187" fontId="2" fillId="24" borderId="0" xfId="33" applyNumberFormat="1" applyFont="1" applyFill="1" applyAlignment="1">
      <alignment/>
    </xf>
    <xf numFmtId="3" fontId="30" fillId="24" borderId="10" xfId="38" applyNumberFormat="1" applyFont="1" applyFill="1" applyBorder="1" applyAlignment="1" applyProtection="1">
      <alignment vertical="center" wrapText="1"/>
      <protection/>
    </xf>
    <xf numFmtId="3" fontId="31" fillId="24" borderId="10" xfId="38" applyNumberFormat="1" applyFont="1" applyFill="1" applyBorder="1" applyAlignment="1" applyProtection="1">
      <alignment horizontal="right" vertical="center" wrapText="1"/>
      <protection/>
    </xf>
    <xf numFmtId="180" fontId="11" fillId="9" borderId="10" xfId="38" applyNumberFormat="1" applyFont="1" applyFill="1" applyBorder="1" applyAlignment="1" applyProtection="1">
      <alignment horizontal="center" vertical="center" wrapText="1"/>
      <protection/>
    </xf>
    <xf numFmtId="0" fontId="4" fillId="24" borderId="12" xfId="38" applyFont="1" applyFill="1" applyBorder="1" applyAlignment="1" applyProtection="1">
      <alignment horizontal="center" vertical="center" wrapText="1"/>
      <protection/>
    </xf>
    <xf numFmtId="0" fontId="2" fillId="2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8" fillId="24" borderId="14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3" fontId="5" fillId="0" borderId="15" xfId="38" applyNumberFormat="1" applyFont="1" applyFill="1" applyBorder="1" applyAlignment="1" applyProtection="1">
      <alignment horizontal="center" vertical="center" wrapText="1"/>
      <protection/>
    </xf>
    <xf numFmtId="3" fontId="5" fillId="0" borderId="16" xfId="38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Finansirane1" xfId="37"/>
    <cellStyle name="Normal_Tabl.otcheti NRD2002- m.09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23"/>
  <sheetViews>
    <sheetView tabSelected="1" zoomScalePageLayoutView="0" workbookViewId="0" topLeftCell="A1">
      <selection activeCell="I2" sqref="I2"/>
    </sheetView>
  </sheetViews>
  <sheetFormatPr defaultColWidth="8.140625" defaultRowHeight="15"/>
  <cols>
    <col min="1" max="1" width="6.00390625" style="5" customWidth="1"/>
    <col min="2" max="2" width="57.421875" style="5" customWidth="1"/>
    <col min="3" max="3" width="11.421875" style="5" customWidth="1"/>
    <col min="4" max="4" width="11.421875" style="30" customWidth="1"/>
    <col min="5" max="5" width="13.7109375" style="30" bestFit="1" customWidth="1"/>
    <col min="6" max="6" width="11.421875" style="35" customWidth="1"/>
    <col min="7" max="7" width="11.421875" style="5" customWidth="1"/>
    <col min="8" max="8" width="15.140625" style="55" bestFit="1" customWidth="1"/>
    <col min="9" max="9" width="9.28125" style="5" customWidth="1"/>
    <col min="10" max="10" width="11.421875" style="5" customWidth="1"/>
    <col min="11" max="11" width="9.28125" style="5" customWidth="1"/>
    <col min="12" max="16384" width="8.140625" style="5" customWidth="1"/>
  </cols>
  <sheetData>
    <row r="1" spans="3:10" ht="15" customHeight="1">
      <c r="C1" s="64" t="s">
        <v>161</v>
      </c>
      <c r="D1" s="60" t="s">
        <v>156</v>
      </c>
      <c r="E1" s="61"/>
      <c r="F1" s="62" t="s">
        <v>158</v>
      </c>
      <c r="G1" s="63"/>
      <c r="H1" s="63"/>
      <c r="I1" s="63"/>
      <c r="J1" s="63"/>
    </row>
    <row r="2" spans="1:46" ht="60" customHeight="1">
      <c r="A2" s="1"/>
      <c r="B2" s="59" t="s">
        <v>0</v>
      </c>
      <c r="C2" s="65"/>
      <c r="D2" s="23" t="s">
        <v>157</v>
      </c>
      <c r="E2" s="3" t="s">
        <v>1</v>
      </c>
      <c r="F2" s="2" t="s">
        <v>164</v>
      </c>
      <c r="G2" s="42" t="s">
        <v>159</v>
      </c>
      <c r="H2" s="53" t="s">
        <v>160</v>
      </c>
      <c r="I2" s="3" t="s">
        <v>165</v>
      </c>
      <c r="J2" s="3" t="s">
        <v>162</v>
      </c>
      <c r="K2" s="3" t="s">
        <v>163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1:46" ht="18.7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1:46" s="11" customFormat="1" ht="12.75" customHeight="1">
      <c r="A4" s="6"/>
      <c r="B4" s="7" t="s">
        <v>2</v>
      </c>
      <c r="C4" s="24">
        <f>C5+C11+C15+C16+C17+C18+C19+C20+C84</f>
        <v>16514683</v>
      </c>
      <c r="D4" s="25"/>
      <c r="E4" s="25">
        <f>+E5+E11+E16+E17+E18+E19+E20+E84+E15</f>
        <v>161623372.64</v>
      </c>
      <c r="F4" s="8">
        <v>16514683</v>
      </c>
      <c r="G4" s="43"/>
      <c r="H4" s="25">
        <f>+H5+H11+H16+H17+H18+H19+H20+H84+H15</f>
        <v>207676681.5</v>
      </c>
      <c r="I4" s="9"/>
      <c r="J4" s="8">
        <v>176386000</v>
      </c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11" ht="12.75">
      <c r="A5" s="6" t="s">
        <v>3</v>
      </c>
      <c r="B5" s="7" t="s">
        <v>4</v>
      </c>
      <c r="C5" s="52">
        <f>SUM(C6:C8)</f>
        <v>6650065</v>
      </c>
      <c r="D5" s="40"/>
      <c r="E5" s="50">
        <f>SUM(E6:E10)</f>
        <v>105038834.5</v>
      </c>
      <c r="F5" s="56">
        <v>6650065</v>
      </c>
      <c r="G5" s="44">
        <v>20</v>
      </c>
      <c r="H5" s="58">
        <f>SUM(H6:H10)</f>
        <v>135533980</v>
      </c>
      <c r="I5" s="36">
        <v>17</v>
      </c>
      <c r="J5" s="8">
        <v>115204000</v>
      </c>
      <c r="K5" s="36"/>
    </row>
    <row r="6" spans="1:11" ht="25.5">
      <c r="A6" s="13">
        <v>1</v>
      </c>
      <c r="B6" s="14" t="s">
        <v>5</v>
      </c>
      <c r="C6" s="51">
        <v>5788333</v>
      </c>
      <c r="D6" s="41">
        <v>15.5</v>
      </c>
      <c r="E6" s="50">
        <f aca="true" t="shared" si="0" ref="E6:E69">+C6*D6</f>
        <v>89719161.5</v>
      </c>
      <c r="F6" s="57">
        <v>5788333</v>
      </c>
      <c r="G6" s="44">
        <v>20</v>
      </c>
      <c r="H6" s="50">
        <f aca="true" t="shared" si="1" ref="H6:H69">+F6*G6</f>
        <v>115766660</v>
      </c>
      <c r="I6" s="37">
        <v>17</v>
      </c>
      <c r="J6" s="15">
        <v>98401661</v>
      </c>
      <c r="K6" s="37">
        <f>+I6/D6*100-100</f>
        <v>9.677419354838705</v>
      </c>
    </row>
    <row r="7" spans="1:11" ht="38.25">
      <c r="A7" s="13">
        <v>2</v>
      </c>
      <c r="B7" s="14" t="s">
        <v>6</v>
      </c>
      <c r="C7" s="51">
        <v>674047</v>
      </c>
      <c r="D7" s="41">
        <v>15.5</v>
      </c>
      <c r="E7" s="50">
        <f t="shared" si="0"/>
        <v>10447728.5</v>
      </c>
      <c r="F7" s="57">
        <v>674047</v>
      </c>
      <c r="G7" s="44">
        <v>20</v>
      </c>
      <c r="H7" s="50">
        <f t="shared" si="1"/>
        <v>13480940</v>
      </c>
      <c r="I7" s="37">
        <v>17</v>
      </c>
      <c r="J7" s="15">
        <v>11458799</v>
      </c>
      <c r="K7" s="37">
        <f aca="true" t="shared" si="2" ref="K7:K70">+I7/D7*100-100</f>
        <v>9.677419354838705</v>
      </c>
    </row>
    <row r="8" spans="1:11" ht="25.5">
      <c r="A8" s="13">
        <v>3</v>
      </c>
      <c r="B8" s="14" t="s">
        <v>7</v>
      </c>
      <c r="C8" s="51">
        <v>187685</v>
      </c>
      <c r="D8" s="41">
        <v>15.5</v>
      </c>
      <c r="E8" s="50">
        <f t="shared" si="0"/>
        <v>2909117.5</v>
      </c>
      <c r="F8" s="57">
        <v>187685</v>
      </c>
      <c r="G8" s="44">
        <v>20</v>
      </c>
      <c r="H8" s="50">
        <f t="shared" si="1"/>
        <v>3753700</v>
      </c>
      <c r="I8" s="37">
        <v>17</v>
      </c>
      <c r="J8" s="15">
        <v>3190645</v>
      </c>
      <c r="K8" s="37">
        <f t="shared" si="2"/>
        <v>9.677419354838705</v>
      </c>
    </row>
    <row r="9" spans="1:11" ht="12.75">
      <c r="A9" s="13">
        <v>4</v>
      </c>
      <c r="B9" s="14" t="s">
        <v>8</v>
      </c>
      <c r="C9" s="26">
        <v>49726</v>
      </c>
      <c r="D9" s="41">
        <v>15.5</v>
      </c>
      <c r="E9" s="50">
        <f t="shared" si="0"/>
        <v>770753</v>
      </c>
      <c r="F9" s="15">
        <v>49726</v>
      </c>
      <c r="G9" s="44">
        <v>20</v>
      </c>
      <c r="H9" s="50">
        <f t="shared" si="1"/>
        <v>994520</v>
      </c>
      <c r="I9" s="37">
        <v>17</v>
      </c>
      <c r="J9" s="15">
        <v>845342</v>
      </c>
      <c r="K9" s="37">
        <f t="shared" si="2"/>
        <v>9.677419354838705</v>
      </c>
    </row>
    <row r="10" spans="1:11" ht="12.75">
      <c r="A10" s="13">
        <v>5</v>
      </c>
      <c r="B10" s="14" t="s">
        <v>9</v>
      </c>
      <c r="C10" s="26">
        <v>76908</v>
      </c>
      <c r="D10" s="41">
        <v>15.5</v>
      </c>
      <c r="E10" s="50">
        <f t="shared" si="0"/>
        <v>1192074</v>
      </c>
      <c r="F10" s="15">
        <v>76908</v>
      </c>
      <c r="G10" s="44">
        <v>20</v>
      </c>
      <c r="H10" s="50">
        <f t="shared" si="1"/>
        <v>1538160</v>
      </c>
      <c r="I10" s="37">
        <v>17</v>
      </c>
      <c r="J10" s="15">
        <v>1307436</v>
      </c>
      <c r="K10" s="37">
        <f t="shared" si="2"/>
        <v>9.677419354838705</v>
      </c>
    </row>
    <row r="11" spans="1:11" s="17" customFormat="1" ht="12.75">
      <c r="A11" s="6" t="s">
        <v>10</v>
      </c>
      <c r="B11" s="7" t="s">
        <v>11</v>
      </c>
      <c r="C11" s="31">
        <f>C12+C13+C14</f>
        <v>3008578</v>
      </c>
      <c r="D11" s="28"/>
      <c r="E11" s="58">
        <f>SUM(E12:E14)</f>
        <v>27077202</v>
      </c>
      <c r="F11" s="8">
        <v>3008578</v>
      </c>
      <c r="G11" s="44"/>
      <c r="H11" s="58">
        <f>SUM(H12:H14)</f>
        <v>30085780</v>
      </c>
      <c r="I11" s="38">
        <v>9</v>
      </c>
      <c r="J11" s="8">
        <v>27077000</v>
      </c>
      <c r="K11" s="38"/>
    </row>
    <row r="12" spans="1:11" ht="25.5">
      <c r="A12" s="13">
        <v>1</v>
      </c>
      <c r="B12" s="14" t="s">
        <v>5</v>
      </c>
      <c r="C12" s="26">
        <v>2336271</v>
      </c>
      <c r="D12" s="41">
        <v>9</v>
      </c>
      <c r="E12" s="50">
        <f t="shared" si="0"/>
        <v>21026439</v>
      </c>
      <c r="F12" s="15">
        <v>2336271</v>
      </c>
      <c r="G12" s="44">
        <v>10</v>
      </c>
      <c r="H12" s="50">
        <f t="shared" si="1"/>
        <v>23362710</v>
      </c>
      <c r="I12" s="39">
        <v>9</v>
      </c>
      <c r="J12" s="15">
        <v>21026439</v>
      </c>
      <c r="K12" s="39">
        <f t="shared" si="2"/>
        <v>0</v>
      </c>
    </row>
    <row r="13" spans="1:11" ht="38.25">
      <c r="A13" s="13">
        <v>2</v>
      </c>
      <c r="B13" s="14" t="s">
        <v>6</v>
      </c>
      <c r="C13" s="26">
        <v>501862</v>
      </c>
      <c r="D13" s="28">
        <v>9</v>
      </c>
      <c r="E13" s="50">
        <f t="shared" si="0"/>
        <v>4516758</v>
      </c>
      <c r="F13" s="15">
        <v>501862</v>
      </c>
      <c r="G13" s="44">
        <v>10</v>
      </c>
      <c r="H13" s="50">
        <f t="shared" si="1"/>
        <v>5018620</v>
      </c>
      <c r="I13" s="16">
        <v>9</v>
      </c>
      <c r="J13" s="15">
        <v>4516758</v>
      </c>
      <c r="K13" s="16">
        <f t="shared" si="2"/>
        <v>0</v>
      </c>
    </row>
    <row r="14" spans="1:11" ht="25.5">
      <c r="A14" s="13">
        <v>3</v>
      </c>
      <c r="B14" s="14" t="s">
        <v>7</v>
      </c>
      <c r="C14" s="26">
        <v>170445</v>
      </c>
      <c r="D14" s="28">
        <v>9</v>
      </c>
      <c r="E14" s="50">
        <f t="shared" si="0"/>
        <v>1534005</v>
      </c>
      <c r="F14" s="15">
        <v>170445</v>
      </c>
      <c r="G14" s="44">
        <v>10</v>
      </c>
      <c r="H14" s="50">
        <f t="shared" si="1"/>
        <v>1704450</v>
      </c>
      <c r="I14" s="16">
        <v>9</v>
      </c>
      <c r="J14" s="15">
        <v>1534005</v>
      </c>
      <c r="K14" s="16">
        <f t="shared" si="2"/>
        <v>0</v>
      </c>
    </row>
    <row r="15" spans="1:11" s="17" customFormat="1" ht="25.5">
      <c r="A15" s="6" t="s">
        <v>12</v>
      </c>
      <c r="B15" s="7" t="s">
        <v>13</v>
      </c>
      <c r="C15" s="26">
        <v>34132</v>
      </c>
      <c r="D15" s="32">
        <v>9</v>
      </c>
      <c r="E15" s="58">
        <f t="shared" si="0"/>
        <v>307188</v>
      </c>
      <c r="F15" s="18">
        <v>34132</v>
      </c>
      <c r="G15" s="44">
        <v>10</v>
      </c>
      <c r="H15" s="58">
        <f t="shared" si="1"/>
        <v>341320</v>
      </c>
      <c r="I15" s="12">
        <v>9</v>
      </c>
      <c r="J15" s="18">
        <v>307188</v>
      </c>
      <c r="K15" s="12">
        <f t="shared" si="2"/>
        <v>0</v>
      </c>
    </row>
    <row r="16" spans="1:11" s="17" customFormat="1" ht="12.75">
      <c r="A16" s="6" t="s">
        <v>14</v>
      </c>
      <c r="B16" s="7" t="s">
        <v>15</v>
      </c>
      <c r="C16" s="26">
        <v>347133</v>
      </c>
      <c r="D16" s="40">
        <v>8</v>
      </c>
      <c r="E16" s="58">
        <f t="shared" si="0"/>
        <v>2777064</v>
      </c>
      <c r="F16" s="18">
        <v>347133</v>
      </c>
      <c r="G16" s="44">
        <v>10</v>
      </c>
      <c r="H16" s="58">
        <f t="shared" si="1"/>
        <v>3471330</v>
      </c>
      <c r="I16" s="36">
        <v>9</v>
      </c>
      <c r="J16" s="18">
        <v>3124197</v>
      </c>
      <c r="K16" s="36">
        <f t="shared" si="2"/>
        <v>12.5</v>
      </c>
    </row>
    <row r="17" spans="1:11" s="17" customFormat="1" ht="12.75">
      <c r="A17" s="6" t="s">
        <v>16</v>
      </c>
      <c r="B17" s="7" t="s">
        <v>17</v>
      </c>
      <c r="C17" s="26">
        <v>781</v>
      </c>
      <c r="D17" s="40">
        <v>8.5</v>
      </c>
      <c r="E17" s="58">
        <f t="shared" si="0"/>
        <v>6638.5</v>
      </c>
      <c r="F17" s="18">
        <v>781</v>
      </c>
      <c r="G17" s="44">
        <v>10</v>
      </c>
      <c r="H17" s="58">
        <f t="shared" si="1"/>
        <v>7810</v>
      </c>
      <c r="I17" s="36">
        <v>9</v>
      </c>
      <c r="J17" s="18">
        <v>7029</v>
      </c>
      <c r="K17" s="36">
        <f t="shared" si="2"/>
        <v>5.882352941176478</v>
      </c>
    </row>
    <row r="18" spans="1:11" s="17" customFormat="1" ht="25.5">
      <c r="A18" s="6" t="s">
        <v>18</v>
      </c>
      <c r="B18" s="7" t="s">
        <v>19</v>
      </c>
      <c r="C18" s="26">
        <v>941034</v>
      </c>
      <c r="D18" s="40">
        <v>8.5</v>
      </c>
      <c r="E18" s="58">
        <f t="shared" si="0"/>
        <v>7998789</v>
      </c>
      <c r="F18" s="18">
        <v>941034</v>
      </c>
      <c r="G18" s="44">
        <v>10</v>
      </c>
      <c r="H18" s="58">
        <f t="shared" si="1"/>
        <v>9410340</v>
      </c>
      <c r="I18" s="36">
        <v>9</v>
      </c>
      <c r="J18" s="18">
        <v>8469306</v>
      </c>
      <c r="K18" s="36">
        <f t="shared" si="2"/>
        <v>5.882352941176478</v>
      </c>
    </row>
    <row r="19" spans="1:11" s="17" customFormat="1" ht="12.75">
      <c r="A19" s="6" t="s">
        <v>20</v>
      </c>
      <c r="B19" s="7" t="s">
        <v>21</v>
      </c>
      <c r="C19" s="26">
        <v>777967</v>
      </c>
      <c r="D19" s="40">
        <v>2.5</v>
      </c>
      <c r="E19" s="58">
        <f t="shared" si="0"/>
        <v>1944917.5</v>
      </c>
      <c r="F19" s="18">
        <v>777967</v>
      </c>
      <c r="G19" s="44">
        <v>8</v>
      </c>
      <c r="H19" s="58">
        <f t="shared" si="1"/>
        <v>6223736</v>
      </c>
      <c r="I19" s="36">
        <v>5</v>
      </c>
      <c r="J19" s="18">
        <v>3889835</v>
      </c>
      <c r="K19" s="36">
        <f t="shared" si="2"/>
        <v>100</v>
      </c>
    </row>
    <row r="20" spans="1:11" s="17" customFormat="1" ht="12.75">
      <c r="A20" s="6" t="s">
        <v>22</v>
      </c>
      <c r="B20" s="7" t="s">
        <v>23</v>
      </c>
      <c r="C20" s="31">
        <f>ROUND(SUM(C21:C83),0)</f>
        <v>471362</v>
      </c>
      <c r="D20" s="32"/>
      <c r="E20" s="58">
        <f>SUM(E21:E83)</f>
        <v>9129176.54</v>
      </c>
      <c r="F20" s="8">
        <v>471362</v>
      </c>
      <c r="G20" s="44"/>
      <c r="H20" s="58">
        <f>SUM(H21:H83)</f>
        <v>11382967.5</v>
      </c>
      <c r="I20" s="12">
        <v>19.367280349285686</v>
      </c>
      <c r="J20" s="18">
        <v>9129000</v>
      </c>
      <c r="K20" s="12"/>
    </row>
    <row r="21" spans="1:11" ht="12.75">
      <c r="A21" s="13" t="s">
        <v>24</v>
      </c>
      <c r="B21" s="14" t="s">
        <v>25</v>
      </c>
      <c r="C21" s="33">
        <v>9</v>
      </c>
      <c r="D21" s="28">
        <v>7</v>
      </c>
      <c r="E21" s="50">
        <f t="shared" si="0"/>
        <v>63</v>
      </c>
      <c r="F21" s="19">
        <v>9</v>
      </c>
      <c r="G21" s="44">
        <v>7</v>
      </c>
      <c r="H21" s="50">
        <f t="shared" si="1"/>
        <v>63</v>
      </c>
      <c r="I21" s="16">
        <v>7</v>
      </c>
      <c r="J21" s="15">
        <v>63</v>
      </c>
      <c r="K21" s="16">
        <f t="shared" si="2"/>
        <v>0</v>
      </c>
    </row>
    <row r="22" spans="1:11" ht="12.75">
      <c r="A22" s="13" t="s">
        <v>26</v>
      </c>
      <c r="B22" s="14" t="s">
        <v>27</v>
      </c>
      <c r="C22" s="33">
        <v>242</v>
      </c>
      <c r="D22" s="28">
        <v>26.5</v>
      </c>
      <c r="E22" s="50">
        <f t="shared" si="0"/>
        <v>6413</v>
      </c>
      <c r="F22" s="19">
        <v>242</v>
      </c>
      <c r="G22" s="44">
        <v>26.5</v>
      </c>
      <c r="H22" s="50">
        <f t="shared" si="1"/>
        <v>6413</v>
      </c>
      <c r="I22" s="16">
        <v>26.5</v>
      </c>
      <c r="J22" s="15">
        <v>6413</v>
      </c>
      <c r="K22" s="16">
        <f t="shared" si="2"/>
        <v>0</v>
      </c>
    </row>
    <row r="23" spans="1:11" ht="12.75">
      <c r="A23" s="13" t="s">
        <v>28</v>
      </c>
      <c r="B23" s="14" t="s">
        <v>29</v>
      </c>
      <c r="C23" s="33">
        <v>13382</v>
      </c>
      <c r="D23" s="28">
        <v>37.3</v>
      </c>
      <c r="E23" s="50">
        <f t="shared" si="0"/>
        <v>499148.6</v>
      </c>
      <c r="F23" s="19">
        <v>13382</v>
      </c>
      <c r="G23" s="44">
        <v>45</v>
      </c>
      <c r="H23" s="50">
        <f t="shared" si="1"/>
        <v>602190</v>
      </c>
      <c r="I23" s="16">
        <v>37.3</v>
      </c>
      <c r="J23" s="15">
        <v>499148.6</v>
      </c>
      <c r="K23" s="16">
        <f t="shared" si="2"/>
        <v>0</v>
      </c>
    </row>
    <row r="24" spans="1:11" ht="12.75">
      <c r="A24" s="13" t="s">
        <v>30</v>
      </c>
      <c r="B24" s="14" t="s">
        <v>31</v>
      </c>
      <c r="C24" s="33">
        <v>38</v>
      </c>
      <c r="D24" s="28">
        <v>12.5</v>
      </c>
      <c r="E24" s="50">
        <f t="shared" si="0"/>
        <v>475</v>
      </c>
      <c r="F24" s="19">
        <v>38</v>
      </c>
      <c r="G24" s="44">
        <v>20</v>
      </c>
      <c r="H24" s="50">
        <f t="shared" si="1"/>
        <v>760</v>
      </c>
      <c r="I24" s="16">
        <v>12.5</v>
      </c>
      <c r="J24" s="15">
        <v>475</v>
      </c>
      <c r="K24" s="16">
        <f t="shared" si="2"/>
        <v>0</v>
      </c>
    </row>
    <row r="25" spans="1:11" ht="12.75">
      <c r="A25" s="13" t="s">
        <v>32</v>
      </c>
      <c r="B25" s="14" t="s">
        <v>33</v>
      </c>
      <c r="C25" s="33">
        <v>0</v>
      </c>
      <c r="D25" s="28">
        <v>24.5</v>
      </c>
      <c r="E25" s="50">
        <f t="shared" si="0"/>
        <v>0</v>
      </c>
      <c r="F25" s="19">
        <v>0</v>
      </c>
      <c r="G25" s="44">
        <v>30</v>
      </c>
      <c r="H25" s="50">
        <f t="shared" si="1"/>
        <v>0</v>
      </c>
      <c r="I25" s="16">
        <v>24.5</v>
      </c>
      <c r="J25" s="15">
        <v>0</v>
      </c>
      <c r="K25" s="16">
        <f t="shared" si="2"/>
        <v>0</v>
      </c>
    </row>
    <row r="26" spans="1:11" ht="12.75">
      <c r="A26" s="13" t="s">
        <v>34</v>
      </c>
      <c r="B26" s="14" t="s">
        <v>35</v>
      </c>
      <c r="C26" s="33">
        <v>176</v>
      </c>
      <c r="D26" s="28">
        <v>25</v>
      </c>
      <c r="E26" s="50">
        <f t="shared" si="0"/>
        <v>4400</v>
      </c>
      <c r="F26" s="19">
        <v>176</v>
      </c>
      <c r="G26" s="44">
        <v>40</v>
      </c>
      <c r="H26" s="50">
        <f t="shared" si="1"/>
        <v>7040</v>
      </c>
      <c r="I26" s="16">
        <v>25</v>
      </c>
      <c r="J26" s="15">
        <v>4400</v>
      </c>
      <c r="K26" s="16">
        <f t="shared" si="2"/>
        <v>0</v>
      </c>
    </row>
    <row r="27" spans="1:11" ht="12.75">
      <c r="A27" s="13" t="s">
        <v>36</v>
      </c>
      <c r="B27" s="14" t="s">
        <v>37</v>
      </c>
      <c r="C27" s="33">
        <v>2019</v>
      </c>
      <c r="D27" s="28">
        <v>12.2</v>
      </c>
      <c r="E27" s="50">
        <f t="shared" si="0"/>
        <v>24631.8</v>
      </c>
      <c r="F27" s="19">
        <v>2019</v>
      </c>
      <c r="G27" s="44">
        <v>40</v>
      </c>
      <c r="H27" s="50">
        <f t="shared" si="1"/>
        <v>80760</v>
      </c>
      <c r="I27" s="16">
        <v>12.2</v>
      </c>
      <c r="J27" s="15">
        <v>24631.8</v>
      </c>
      <c r="K27" s="16">
        <f t="shared" si="2"/>
        <v>0</v>
      </c>
    </row>
    <row r="28" spans="1:11" ht="12.75">
      <c r="A28" s="13" t="s">
        <v>38</v>
      </c>
      <c r="B28" s="14" t="s">
        <v>39</v>
      </c>
      <c r="C28" s="33">
        <v>1050</v>
      </c>
      <c r="D28" s="28">
        <v>12.2</v>
      </c>
      <c r="E28" s="50">
        <f t="shared" si="0"/>
        <v>12810</v>
      </c>
      <c r="F28" s="19">
        <v>1050</v>
      </c>
      <c r="G28" s="44">
        <v>40</v>
      </c>
      <c r="H28" s="50">
        <f t="shared" si="1"/>
        <v>42000</v>
      </c>
      <c r="I28" s="16">
        <v>12.2</v>
      </c>
      <c r="J28" s="15">
        <v>12810</v>
      </c>
      <c r="K28" s="16">
        <f t="shared" si="2"/>
        <v>0</v>
      </c>
    </row>
    <row r="29" spans="1:11" ht="12.75">
      <c r="A29" s="13" t="s">
        <v>40</v>
      </c>
      <c r="B29" s="14" t="s">
        <v>41</v>
      </c>
      <c r="C29" s="33">
        <v>702</v>
      </c>
      <c r="D29" s="28">
        <v>25</v>
      </c>
      <c r="E29" s="50">
        <f t="shared" si="0"/>
        <v>17550</v>
      </c>
      <c r="F29" s="19">
        <v>702</v>
      </c>
      <c r="G29" s="44">
        <v>30</v>
      </c>
      <c r="H29" s="50">
        <f t="shared" si="1"/>
        <v>21060</v>
      </c>
      <c r="I29" s="16">
        <v>25</v>
      </c>
      <c r="J29" s="15">
        <v>17550</v>
      </c>
      <c r="K29" s="16">
        <f t="shared" si="2"/>
        <v>0</v>
      </c>
    </row>
    <row r="30" spans="1:11" ht="12.75">
      <c r="A30" s="13" t="s">
        <v>42</v>
      </c>
      <c r="B30" s="14" t="s">
        <v>43</v>
      </c>
      <c r="C30" s="34">
        <v>0</v>
      </c>
      <c r="D30" s="28">
        <v>30</v>
      </c>
      <c r="E30" s="50">
        <f t="shared" si="0"/>
        <v>0</v>
      </c>
      <c r="F30" s="19">
        <v>0</v>
      </c>
      <c r="G30" s="44">
        <v>40</v>
      </c>
      <c r="H30" s="50">
        <f t="shared" si="1"/>
        <v>0</v>
      </c>
      <c r="I30" s="16">
        <v>30</v>
      </c>
      <c r="J30" s="15">
        <v>0</v>
      </c>
      <c r="K30" s="16">
        <f t="shared" si="2"/>
        <v>0</v>
      </c>
    </row>
    <row r="31" spans="1:11" ht="25.5">
      <c r="A31" s="13" t="s">
        <v>44</v>
      </c>
      <c r="B31" s="14" t="s">
        <v>45</v>
      </c>
      <c r="C31" s="34">
        <v>146</v>
      </c>
      <c r="D31" s="28">
        <v>28</v>
      </c>
      <c r="E31" s="50">
        <f t="shared" si="0"/>
        <v>4088</v>
      </c>
      <c r="F31" s="19">
        <v>146</v>
      </c>
      <c r="G31" s="44">
        <v>35</v>
      </c>
      <c r="H31" s="50">
        <f t="shared" si="1"/>
        <v>5110</v>
      </c>
      <c r="I31" s="16">
        <v>28</v>
      </c>
      <c r="J31" s="15">
        <v>4088</v>
      </c>
      <c r="K31" s="16">
        <f t="shared" si="2"/>
        <v>0</v>
      </c>
    </row>
    <row r="32" spans="1:11" ht="12.75">
      <c r="A32" s="13" t="s">
        <v>46</v>
      </c>
      <c r="B32" s="14" t="s">
        <v>47</v>
      </c>
      <c r="C32" s="33">
        <v>719</v>
      </c>
      <c r="D32" s="28">
        <v>18.6</v>
      </c>
      <c r="E32" s="50">
        <f t="shared" si="0"/>
        <v>13373.400000000001</v>
      </c>
      <c r="F32" s="19">
        <v>719</v>
      </c>
      <c r="G32" s="44"/>
      <c r="H32" s="50">
        <f t="shared" si="1"/>
        <v>0</v>
      </c>
      <c r="I32" s="16">
        <v>18.6</v>
      </c>
      <c r="J32" s="15">
        <v>13373.400000000001</v>
      </c>
      <c r="K32" s="16">
        <f t="shared" si="2"/>
        <v>0</v>
      </c>
    </row>
    <row r="33" spans="1:11" ht="12.75">
      <c r="A33" s="13" t="s">
        <v>48</v>
      </c>
      <c r="B33" s="14" t="s">
        <v>49</v>
      </c>
      <c r="C33" s="33">
        <v>880</v>
      </c>
      <c r="D33" s="28">
        <v>13</v>
      </c>
      <c r="E33" s="50">
        <f t="shared" si="0"/>
        <v>11440</v>
      </c>
      <c r="F33" s="19">
        <v>880</v>
      </c>
      <c r="G33" s="44">
        <v>20</v>
      </c>
      <c r="H33" s="50">
        <f t="shared" si="1"/>
        <v>17600</v>
      </c>
      <c r="I33" s="16">
        <v>13</v>
      </c>
      <c r="J33" s="15">
        <v>11440</v>
      </c>
      <c r="K33" s="16">
        <f t="shared" si="2"/>
        <v>0</v>
      </c>
    </row>
    <row r="34" spans="1:11" ht="25.5">
      <c r="A34" s="13" t="s">
        <v>50</v>
      </c>
      <c r="B34" s="14" t="s">
        <v>51</v>
      </c>
      <c r="C34" s="33">
        <v>30</v>
      </c>
      <c r="D34" s="28">
        <v>15</v>
      </c>
      <c r="E34" s="50">
        <f t="shared" si="0"/>
        <v>450</v>
      </c>
      <c r="F34" s="19">
        <v>30</v>
      </c>
      <c r="G34" s="44">
        <v>15</v>
      </c>
      <c r="H34" s="50">
        <f t="shared" si="1"/>
        <v>450</v>
      </c>
      <c r="I34" s="16">
        <v>15</v>
      </c>
      <c r="J34" s="15">
        <v>450</v>
      </c>
      <c r="K34" s="16">
        <f t="shared" si="2"/>
        <v>0</v>
      </c>
    </row>
    <row r="35" spans="1:11" ht="12.75">
      <c r="A35" s="13" t="s">
        <v>52</v>
      </c>
      <c r="B35" s="14" t="s">
        <v>53</v>
      </c>
      <c r="C35" s="33">
        <v>10201</v>
      </c>
      <c r="D35" s="28">
        <v>20</v>
      </c>
      <c r="E35" s="50">
        <f t="shared" si="0"/>
        <v>204020</v>
      </c>
      <c r="F35" s="19">
        <v>10201</v>
      </c>
      <c r="G35" s="44">
        <v>30</v>
      </c>
      <c r="H35" s="50">
        <f t="shared" si="1"/>
        <v>306030</v>
      </c>
      <c r="I35" s="16">
        <v>20</v>
      </c>
      <c r="J35" s="15">
        <v>204020</v>
      </c>
      <c r="K35" s="16">
        <f t="shared" si="2"/>
        <v>0</v>
      </c>
    </row>
    <row r="36" spans="1:11" ht="12.75">
      <c r="A36" s="13" t="s">
        <v>54</v>
      </c>
      <c r="B36" s="14" t="s">
        <v>55</v>
      </c>
      <c r="C36" s="33">
        <v>899</v>
      </c>
      <c r="D36" s="28">
        <v>20</v>
      </c>
      <c r="E36" s="50">
        <f t="shared" si="0"/>
        <v>17980</v>
      </c>
      <c r="F36" s="19">
        <v>899</v>
      </c>
      <c r="G36" s="44">
        <v>30</v>
      </c>
      <c r="H36" s="50">
        <f t="shared" si="1"/>
        <v>26970</v>
      </c>
      <c r="I36" s="16">
        <v>20</v>
      </c>
      <c r="J36" s="15">
        <v>17980</v>
      </c>
      <c r="K36" s="16">
        <f t="shared" si="2"/>
        <v>0</v>
      </c>
    </row>
    <row r="37" spans="1:11" ht="12.75">
      <c r="A37" s="13" t="s">
        <v>56</v>
      </c>
      <c r="B37" s="14" t="s">
        <v>57</v>
      </c>
      <c r="C37" s="33">
        <v>2243</v>
      </c>
      <c r="D37" s="28">
        <v>20</v>
      </c>
      <c r="E37" s="50">
        <f t="shared" si="0"/>
        <v>44860</v>
      </c>
      <c r="F37" s="19">
        <v>2243</v>
      </c>
      <c r="G37" s="44">
        <v>30</v>
      </c>
      <c r="H37" s="50">
        <f t="shared" si="1"/>
        <v>67290</v>
      </c>
      <c r="I37" s="16">
        <v>20</v>
      </c>
      <c r="J37" s="15">
        <v>44860</v>
      </c>
      <c r="K37" s="16">
        <f t="shared" si="2"/>
        <v>0</v>
      </c>
    </row>
    <row r="38" spans="1:11" ht="12.75">
      <c r="A38" s="13" t="s">
        <v>58</v>
      </c>
      <c r="B38" s="14" t="s">
        <v>59</v>
      </c>
      <c r="C38" s="33">
        <v>2906</v>
      </c>
      <c r="D38" s="28">
        <v>18.8</v>
      </c>
      <c r="E38" s="50">
        <f t="shared" si="0"/>
        <v>54632.8</v>
      </c>
      <c r="F38" s="19">
        <v>2906</v>
      </c>
      <c r="G38" s="44">
        <v>25</v>
      </c>
      <c r="H38" s="50">
        <f t="shared" si="1"/>
        <v>72650</v>
      </c>
      <c r="I38" s="16">
        <v>18.8</v>
      </c>
      <c r="J38" s="15">
        <v>54632.8</v>
      </c>
      <c r="K38" s="16">
        <f t="shared" si="2"/>
        <v>0</v>
      </c>
    </row>
    <row r="39" spans="1:11" ht="12.75">
      <c r="A39" s="13" t="s">
        <v>60</v>
      </c>
      <c r="B39" s="14" t="s">
        <v>61</v>
      </c>
      <c r="C39" s="33">
        <v>1</v>
      </c>
      <c r="D39" s="28">
        <v>13</v>
      </c>
      <c r="E39" s="50">
        <f t="shared" si="0"/>
        <v>13</v>
      </c>
      <c r="F39" s="19">
        <v>1</v>
      </c>
      <c r="G39" s="44">
        <v>20</v>
      </c>
      <c r="H39" s="50">
        <f t="shared" si="1"/>
        <v>20</v>
      </c>
      <c r="I39" s="16">
        <v>13</v>
      </c>
      <c r="J39" s="15">
        <v>13</v>
      </c>
      <c r="K39" s="16">
        <f t="shared" si="2"/>
        <v>0</v>
      </c>
    </row>
    <row r="40" spans="1:11" ht="12.75">
      <c r="A40" s="13" t="s">
        <v>62</v>
      </c>
      <c r="B40" s="14" t="s">
        <v>63</v>
      </c>
      <c r="C40" s="33">
        <v>18</v>
      </c>
      <c r="D40" s="28">
        <v>14</v>
      </c>
      <c r="E40" s="50">
        <f t="shared" si="0"/>
        <v>252</v>
      </c>
      <c r="F40" s="19">
        <v>18</v>
      </c>
      <c r="G40" s="44">
        <v>20</v>
      </c>
      <c r="H40" s="50">
        <f t="shared" si="1"/>
        <v>360</v>
      </c>
      <c r="I40" s="16">
        <v>14</v>
      </c>
      <c r="J40" s="15">
        <v>252</v>
      </c>
      <c r="K40" s="16">
        <f t="shared" si="2"/>
        <v>0</v>
      </c>
    </row>
    <row r="41" spans="1:11" ht="12.75">
      <c r="A41" s="13" t="s">
        <v>64</v>
      </c>
      <c r="B41" s="14" t="s">
        <v>65</v>
      </c>
      <c r="C41" s="33">
        <v>33</v>
      </c>
      <c r="D41" s="28">
        <v>13</v>
      </c>
      <c r="E41" s="50">
        <f t="shared" si="0"/>
        <v>429</v>
      </c>
      <c r="F41" s="19">
        <v>33</v>
      </c>
      <c r="G41" s="44">
        <v>20</v>
      </c>
      <c r="H41" s="50">
        <f t="shared" si="1"/>
        <v>660</v>
      </c>
      <c r="I41" s="16">
        <v>13</v>
      </c>
      <c r="J41" s="15">
        <v>429</v>
      </c>
      <c r="K41" s="16">
        <f t="shared" si="2"/>
        <v>0</v>
      </c>
    </row>
    <row r="42" spans="1:11" ht="12.75">
      <c r="A42" s="13" t="s">
        <v>66</v>
      </c>
      <c r="B42" s="14" t="s">
        <v>67</v>
      </c>
      <c r="C42" s="33">
        <v>511</v>
      </c>
      <c r="D42" s="28">
        <v>13</v>
      </c>
      <c r="E42" s="50">
        <f t="shared" si="0"/>
        <v>6643</v>
      </c>
      <c r="F42" s="19">
        <v>511</v>
      </c>
      <c r="G42" s="44">
        <v>20</v>
      </c>
      <c r="H42" s="50">
        <f t="shared" si="1"/>
        <v>10220</v>
      </c>
      <c r="I42" s="16">
        <v>13</v>
      </c>
      <c r="J42" s="15">
        <v>6643</v>
      </c>
      <c r="K42" s="16">
        <f t="shared" si="2"/>
        <v>0</v>
      </c>
    </row>
    <row r="43" spans="1:11" ht="12.75">
      <c r="A43" s="13" t="s">
        <v>68</v>
      </c>
      <c r="B43" s="14" t="s">
        <v>69</v>
      </c>
      <c r="C43" s="33">
        <v>10</v>
      </c>
      <c r="D43" s="28">
        <v>13</v>
      </c>
      <c r="E43" s="50">
        <f t="shared" si="0"/>
        <v>130</v>
      </c>
      <c r="F43" s="19">
        <v>10</v>
      </c>
      <c r="G43" s="44">
        <v>20</v>
      </c>
      <c r="H43" s="50">
        <f t="shared" si="1"/>
        <v>200</v>
      </c>
      <c r="I43" s="16">
        <v>13</v>
      </c>
      <c r="J43" s="15">
        <v>130</v>
      </c>
      <c r="K43" s="16">
        <f t="shared" si="2"/>
        <v>0</v>
      </c>
    </row>
    <row r="44" spans="1:11" ht="12.75">
      <c r="A44" s="13" t="s">
        <v>70</v>
      </c>
      <c r="B44" s="14" t="s">
        <v>71</v>
      </c>
      <c r="C44" s="33">
        <v>3197</v>
      </c>
      <c r="D44" s="28">
        <v>13</v>
      </c>
      <c r="E44" s="50">
        <f t="shared" si="0"/>
        <v>41561</v>
      </c>
      <c r="F44" s="19">
        <v>3197</v>
      </c>
      <c r="G44" s="44">
        <v>20</v>
      </c>
      <c r="H44" s="50">
        <f t="shared" si="1"/>
        <v>63940</v>
      </c>
      <c r="I44" s="16">
        <v>13</v>
      </c>
      <c r="J44" s="15">
        <v>41561</v>
      </c>
      <c r="K44" s="16">
        <f t="shared" si="2"/>
        <v>0</v>
      </c>
    </row>
    <row r="45" spans="1:11" ht="25.5">
      <c r="A45" s="13" t="s">
        <v>72</v>
      </c>
      <c r="B45" s="14" t="s">
        <v>73</v>
      </c>
      <c r="C45" s="33">
        <v>8791</v>
      </c>
      <c r="D45" s="28">
        <v>13</v>
      </c>
      <c r="E45" s="50">
        <f t="shared" si="0"/>
        <v>114283</v>
      </c>
      <c r="F45" s="19">
        <v>8791</v>
      </c>
      <c r="G45" s="44">
        <v>20</v>
      </c>
      <c r="H45" s="50">
        <f t="shared" si="1"/>
        <v>175820</v>
      </c>
      <c r="I45" s="16">
        <v>13</v>
      </c>
      <c r="J45" s="15">
        <v>114283</v>
      </c>
      <c r="K45" s="16">
        <f t="shared" si="2"/>
        <v>0</v>
      </c>
    </row>
    <row r="46" spans="1:11" ht="12.75">
      <c r="A46" s="13" t="s">
        <v>74</v>
      </c>
      <c r="B46" s="14" t="s">
        <v>75</v>
      </c>
      <c r="C46" s="33">
        <v>153</v>
      </c>
      <c r="D46" s="28">
        <v>7.5</v>
      </c>
      <c r="E46" s="50">
        <f t="shared" si="0"/>
        <v>1147.5</v>
      </c>
      <c r="F46" s="19">
        <v>153</v>
      </c>
      <c r="G46" s="44">
        <v>20</v>
      </c>
      <c r="H46" s="50">
        <f t="shared" si="1"/>
        <v>3060</v>
      </c>
      <c r="I46" s="16">
        <v>7.5</v>
      </c>
      <c r="J46" s="15">
        <v>1147.5</v>
      </c>
      <c r="K46" s="16">
        <f t="shared" si="2"/>
        <v>0</v>
      </c>
    </row>
    <row r="47" spans="1:11" ht="12.75">
      <c r="A47" s="13" t="s">
        <v>76</v>
      </c>
      <c r="B47" s="14" t="s">
        <v>77</v>
      </c>
      <c r="C47" s="33">
        <v>23099</v>
      </c>
      <c r="D47" s="28">
        <v>16.3</v>
      </c>
      <c r="E47" s="50">
        <f t="shared" si="0"/>
        <v>376513.7</v>
      </c>
      <c r="F47" s="19">
        <v>23099</v>
      </c>
      <c r="G47" s="44">
        <v>20</v>
      </c>
      <c r="H47" s="50">
        <f t="shared" si="1"/>
        <v>461980</v>
      </c>
      <c r="I47" s="16">
        <v>16.3</v>
      </c>
      <c r="J47" s="15">
        <v>376513.7</v>
      </c>
      <c r="K47" s="16">
        <f t="shared" si="2"/>
        <v>0</v>
      </c>
    </row>
    <row r="48" spans="1:11" ht="12.75">
      <c r="A48" s="13" t="s">
        <v>78</v>
      </c>
      <c r="B48" s="14" t="s">
        <v>79</v>
      </c>
      <c r="C48" s="33">
        <v>1104</v>
      </c>
      <c r="D48" s="28">
        <v>38.1</v>
      </c>
      <c r="E48" s="50">
        <f t="shared" si="0"/>
        <v>42062.4</v>
      </c>
      <c r="F48" s="19">
        <v>1104</v>
      </c>
      <c r="G48" s="44">
        <v>45</v>
      </c>
      <c r="H48" s="50">
        <f t="shared" si="1"/>
        <v>49680</v>
      </c>
      <c r="I48" s="16">
        <v>38.1</v>
      </c>
      <c r="J48" s="15">
        <v>42062.4</v>
      </c>
      <c r="K48" s="16">
        <f t="shared" si="2"/>
        <v>0</v>
      </c>
    </row>
    <row r="49" spans="1:11" ht="12.75">
      <c r="A49" s="13" t="s">
        <v>80</v>
      </c>
      <c r="B49" s="14" t="s">
        <v>81</v>
      </c>
      <c r="C49" s="33">
        <v>9</v>
      </c>
      <c r="D49" s="28">
        <v>8</v>
      </c>
      <c r="E49" s="50">
        <f t="shared" si="0"/>
        <v>72</v>
      </c>
      <c r="F49" s="19">
        <v>9</v>
      </c>
      <c r="G49" s="44">
        <v>30</v>
      </c>
      <c r="H49" s="50">
        <f t="shared" si="1"/>
        <v>270</v>
      </c>
      <c r="I49" s="16">
        <v>8</v>
      </c>
      <c r="J49" s="15">
        <v>72</v>
      </c>
      <c r="K49" s="16">
        <f t="shared" si="2"/>
        <v>0</v>
      </c>
    </row>
    <row r="50" spans="1:11" ht="12.75">
      <c r="A50" s="13" t="s">
        <v>82</v>
      </c>
      <c r="B50" s="14" t="s">
        <v>83</v>
      </c>
      <c r="C50" s="33">
        <v>756</v>
      </c>
      <c r="D50" s="28">
        <v>15</v>
      </c>
      <c r="E50" s="50">
        <f t="shared" si="0"/>
        <v>11340</v>
      </c>
      <c r="F50" s="19">
        <v>756</v>
      </c>
      <c r="G50" s="44">
        <v>25</v>
      </c>
      <c r="H50" s="50">
        <f t="shared" si="1"/>
        <v>18900</v>
      </c>
      <c r="I50" s="16">
        <v>15</v>
      </c>
      <c r="J50" s="15">
        <v>11340</v>
      </c>
      <c r="K50" s="16">
        <f t="shared" si="2"/>
        <v>0</v>
      </c>
    </row>
    <row r="51" spans="1:11" ht="12.75">
      <c r="A51" s="13" t="s">
        <v>84</v>
      </c>
      <c r="B51" s="14" t="s">
        <v>85</v>
      </c>
      <c r="C51" s="33">
        <v>935</v>
      </c>
      <c r="D51" s="28">
        <v>13</v>
      </c>
      <c r="E51" s="50">
        <f t="shared" si="0"/>
        <v>12155</v>
      </c>
      <c r="F51" s="19">
        <v>935</v>
      </c>
      <c r="G51" s="44">
        <v>20</v>
      </c>
      <c r="H51" s="50">
        <f t="shared" si="1"/>
        <v>18700</v>
      </c>
      <c r="I51" s="16">
        <v>13</v>
      </c>
      <c r="J51" s="15">
        <v>12155</v>
      </c>
      <c r="K51" s="16">
        <f t="shared" si="2"/>
        <v>0</v>
      </c>
    </row>
    <row r="52" spans="1:11" ht="12.75">
      <c r="A52" s="13" t="s">
        <v>86</v>
      </c>
      <c r="B52" s="14" t="s">
        <v>87</v>
      </c>
      <c r="C52" s="33">
        <v>12105</v>
      </c>
      <c r="D52" s="28">
        <v>13</v>
      </c>
      <c r="E52" s="50">
        <f t="shared" si="0"/>
        <v>157365</v>
      </c>
      <c r="F52" s="19">
        <v>12105</v>
      </c>
      <c r="G52" s="44">
        <v>20</v>
      </c>
      <c r="H52" s="50">
        <f t="shared" si="1"/>
        <v>242100</v>
      </c>
      <c r="I52" s="16">
        <v>13</v>
      </c>
      <c r="J52" s="15">
        <v>157365</v>
      </c>
      <c r="K52" s="16">
        <f t="shared" si="2"/>
        <v>0</v>
      </c>
    </row>
    <row r="53" spans="1:11" ht="12.75">
      <c r="A53" s="13" t="s">
        <v>88</v>
      </c>
      <c r="B53" s="14" t="s">
        <v>89</v>
      </c>
      <c r="C53" s="33">
        <v>2293</v>
      </c>
      <c r="D53" s="28">
        <v>16.3</v>
      </c>
      <c r="E53" s="50">
        <f t="shared" si="0"/>
        <v>37375.9</v>
      </c>
      <c r="F53" s="19">
        <v>2293</v>
      </c>
      <c r="G53" s="44">
        <v>20</v>
      </c>
      <c r="H53" s="50">
        <f t="shared" si="1"/>
        <v>45860</v>
      </c>
      <c r="I53" s="16">
        <v>16.3</v>
      </c>
      <c r="J53" s="15">
        <v>37375.9</v>
      </c>
      <c r="K53" s="16">
        <f t="shared" si="2"/>
        <v>0</v>
      </c>
    </row>
    <row r="54" spans="1:11" ht="12.75">
      <c r="A54" s="13" t="s">
        <v>90</v>
      </c>
      <c r="B54" s="14" t="s">
        <v>91</v>
      </c>
      <c r="C54" s="33">
        <v>198161</v>
      </c>
      <c r="D54" s="28">
        <v>21.3</v>
      </c>
      <c r="E54" s="50">
        <f t="shared" si="0"/>
        <v>4220829.3</v>
      </c>
      <c r="F54" s="19">
        <v>198161</v>
      </c>
      <c r="G54" s="44">
        <v>25</v>
      </c>
      <c r="H54" s="50">
        <f t="shared" si="1"/>
        <v>4954025</v>
      </c>
      <c r="I54" s="16">
        <v>21.3</v>
      </c>
      <c r="J54" s="15">
        <v>4220829.3</v>
      </c>
      <c r="K54" s="16">
        <f t="shared" si="2"/>
        <v>0</v>
      </c>
    </row>
    <row r="55" spans="1:11" ht="25.5">
      <c r="A55" s="13" t="s">
        <v>92</v>
      </c>
      <c r="B55" s="14" t="s">
        <v>93</v>
      </c>
      <c r="C55" s="33">
        <v>10</v>
      </c>
      <c r="D55" s="28">
        <v>27</v>
      </c>
      <c r="E55" s="50">
        <f t="shared" si="0"/>
        <v>270</v>
      </c>
      <c r="F55" s="19">
        <v>10</v>
      </c>
      <c r="G55" s="44">
        <v>35</v>
      </c>
      <c r="H55" s="50">
        <f t="shared" si="1"/>
        <v>350</v>
      </c>
      <c r="I55" s="16">
        <v>27</v>
      </c>
      <c r="J55" s="15">
        <v>270</v>
      </c>
      <c r="K55" s="16">
        <f t="shared" si="2"/>
        <v>0</v>
      </c>
    </row>
    <row r="56" spans="1:11" ht="12.75">
      <c r="A56" s="13" t="s">
        <v>94</v>
      </c>
      <c r="B56" s="14" t="s">
        <v>95</v>
      </c>
      <c r="C56" s="33">
        <v>1237</v>
      </c>
      <c r="D56" s="28">
        <v>16.5</v>
      </c>
      <c r="E56" s="50">
        <f t="shared" si="0"/>
        <v>20410.5</v>
      </c>
      <c r="F56" s="19">
        <v>1237</v>
      </c>
      <c r="G56" s="44">
        <v>20</v>
      </c>
      <c r="H56" s="50">
        <f t="shared" si="1"/>
        <v>24740</v>
      </c>
      <c r="I56" s="16">
        <v>16.5</v>
      </c>
      <c r="J56" s="15">
        <v>20410.5</v>
      </c>
      <c r="K56" s="16">
        <f t="shared" si="2"/>
        <v>0</v>
      </c>
    </row>
    <row r="57" spans="1:11" ht="25.5">
      <c r="A57" s="13" t="s">
        <v>96</v>
      </c>
      <c r="B57" s="14" t="s">
        <v>97</v>
      </c>
      <c r="C57" s="33">
        <v>36844</v>
      </c>
      <c r="D57" s="28">
        <v>16.5</v>
      </c>
      <c r="E57" s="50">
        <f t="shared" si="0"/>
        <v>607926</v>
      </c>
      <c r="F57" s="19">
        <v>36844</v>
      </c>
      <c r="G57" s="44">
        <v>20</v>
      </c>
      <c r="H57" s="50">
        <f t="shared" si="1"/>
        <v>736880</v>
      </c>
      <c r="I57" s="16">
        <v>16.5</v>
      </c>
      <c r="J57" s="15">
        <v>607926</v>
      </c>
      <c r="K57" s="16">
        <f t="shared" si="2"/>
        <v>0</v>
      </c>
    </row>
    <row r="58" spans="1:11" ht="12.75">
      <c r="A58" s="13" t="s">
        <v>98</v>
      </c>
      <c r="B58" s="14" t="s">
        <v>99</v>
      </c>
      <c r="C58" s="33">
        <v>11692</v>
      </c>
      <c r="D58" s="28">
        <v>16.5</v>
      </c>
      <c r="E58" s="50">
        <f t="shared" si="0"/>
        <v>192918</v>
      </c>
      <c r="F58" s="19">
        <v>11692</v>
      </c>
      <c r="G58" s="44">
        <v>20</v>
      </c>
      <c r="H58" s="50">
        <f t="shared" si="1"/>
        <v>233840</v>
      </c>
      <c r="I58" s="16">
        <v>16.5</v>
      </c>
      <c r="J58" s="15">
        <v>192918</v>
      </c>
      <c r="K58" s="16">
        <f t="shared" si="2"/>
        <v>0</v>
      </c>
    </row>
    <row r="59" spans="1:11" ht="38.25">
      <c r="A59" s="13" t="s">
        <v>100</v>
      </c>
      <c r="B59" s="14" t="s">
        <v>101</v>
      </c>
      <c r="C59" s="33">
        <v>10</v>
      </c>
      <c r="D59" s="28">
        <v>19</v>
      </c>
      <c r="E59" s="50">
        <f t="shared" si="0"/>
        <v>190</v>
      </c>
      <c r="F59" s="19">
        <v>10</v>
      </c>
      <c r="G59" s="44">
        <v>25</v>
      </c>
      <c r="H59" s="50">
        <f t="shared" si="1"/>
        <v>250</v>
      </c>
      <c r="I59" s="16">
        <v>19</v>
      </c>
      <c r="J59" s="15">
        <v>190</v>
      </c>
      <c r="K59" s="16">
        <f t="shared" si="2"/>
        <v>0</v>
      </c>
    </row>
    <row r="60" spans="1:11" ht="25.5">
      <c r="A60" s="13" t="s">
        <v>102</v>
      </c>
      <c r="B60" s="14" t="s">
        <v>103</v>
      </c>
      <c r="C60" s="33">
        <v>1</v>
      </c>
      <c r="D60" s="28">
        <v>25</v>
      </c>
      <c r="E60" s="50">
        <f t="shared" si="0"/>
        <v>25</v>
      </c>
      <c r="F60" s="19">
        <v>1</v>
      </c>
      <c r="G60" s="44">
        <v>25</v>
      </c>
      <c r="H60" s="50">
        <f t="shared" si="1"/>
        <v>25</v>
      </c>
      <c r="I60" s="16">
        <v>25</v>
      </c>
      <c r="J60" s="15">
        <v>25</v>
      </c>
      <c r="K60" s="16">
        <f t="shared" si="2"/>
        <v>0</v>
      </c>
    </row>
    <row r="61" spans="1:11" ht="25.5">
      <c r="A61" s="13" t="s">
        <v>104</v>
      </c>
      <c r="B61" s="14" t="s">
        <v>105</v>
      </c>
      <c r="C61" s="33">
        <v>1</v>
      </c>
      <c r="D61" s="28">
        <v>25</v>
      </c>
      <c r="E61" s="50">
        <f t="shared" si="0"/>
        <v>25</v>
      </c>
      <c r="F61" s="19">
        <v>1</v>
      </c>
      <c r="G61" s="44">
        <v>25</v>
      </c>
      <c r="H61" s="50">
        <f t="shared" si="1"/>
        <v>25</v>
      </c>
      <c r="I61" s="16">
        <v>25</v>
      </c>
      <c r="J61" s="15">
        <v>25</v>
      </c>
      <c r="K61" s="16">
        <f t="shared" si="2"/>
        <v>0</v>
      </c>
    </row>
    <row r="62" spans="1:11" ht="38.25">
      <c r="A62" s="13" t="s">
        <v>106</v>
      </c>
      <c r="B62" s="14" t="s">
        <v>107</v>
      </c>
      <c r="C62" s="33">
        <v>28</v>
      </c>
      <c r="D62" s="28">
        <v>25</v>
      </c>
      <c r="E62" s="50">
        <f t="shared" si="0"/>
        <v>700</v>
      </c>
      <c r="F62" s="19">
        <v>28</v>
      </c>
      <c r="G62" s="44">
        <v>25</v>
      </c>
      <c r="H62" s="50">
        <f t="shared" si="1"/>
        <v>700</v>
      </c>
      <c r="I62" s="16">
        <v>25</v>
      </c>
      <c r="J62" s="15">
        <v>700</v>
      </c>
      <c r="K62" s="16">
        <f t="shared" si="2"/>
        <v>0</v>
      </c>
    </row>
    <row r="63" spans="1:11" ht="25.5">
      <c r="A63" s="13" t="s">
        <v>108</v>
      </c>
      <c r="B63" s="14" t="s">
        <v>109</v>
      </c>
      <c r="C63" s="33">
        <v>5143</v>
      </c>
      <c r="D63" s="28">
        <v>12.5</v>
      </c>
      <c r="E63" s="50">
        <f t="shared" si="0"/>
        <v>64287.5</v>
      </c>
      <c r="F63" s="19">
        <v>5143</v>
      </c>
      <c r="G63" s="44">
        <v>12.5</v>
      </c>
      <c r="H63" s="50">
        <f t="shared" si="1"/>
        <v>64287.5</v>
      </c>
      <c r="I63" s="16">
        <v>12.5</v>
      </c>
      <c r="J63" s="15">
        <v>64287.5</v>
      </c>
      <c r="K63" s="16">
        <f t="shared" si="2"/>
        <v>0</v>
      </c>
    </row>
    <row r="64" spans="1:11" ht="38.25">
      <c r="A64" s="13" t="s">
        <v>110</v>
      </c>
      <c r="B64" s="14" t="s">
        <v>111</v>
      </c>
      <c r="C64" s="33">
        <v>33</v>
      </c>
      <c r="D64" s="28">
        <v>25</v>
      </c>
      <c r="E64" s="50">
        <f t="shared" si="0"/>
        <v>825</v>
      </c>
      <c r="F64" s="19">
        <v>33</v>
      </c>
      <c r="G64" s="44">
        <v>25</v>
      </c>
      <c r="H64" s="50">
        <f t="shared" si="1"/>
        <v>825</v>
      </c>
      <c r="I64" s="16">
        <v>25</v>
      </c>
      <c r="J64" s="15">
        <v>825</v>
      </c>
      <c r="K64" s="16">
        <f t="shared" si="2"/>
        <v>0</v>
      </c>
    </row>
    <row r="65" spans="1:11" ht="12.75">
      <c r="A65" s="13" t="s">
        <v>112</v>
      </c>
      <c r="B65" s="14" t="s">
        <v>113</v>
      </c>
      <c r="C65" s="34"/>
      <c r="D65" s="28">
        <v>27</v>
      </c>
      <c r="E65" s="50">
        <f t="shared" si="0"/>
        <v>0</v>
      </c>
      <c r="F65" s="49"/>
      <c r="G65" s="44">
        <v>30</v>
      </c>
      <c r="H65" s="50">
        <f t="shared" si="1"/>
        <v>0</v>
      </c>
      <c r="I65" s="16">
        <v>27</v>
      </c>
      <c r="J65" s="15">
        <v>0</v>
      </c>
      <c r="K65" s="16">
        <f t="shared" si="2"/>
        <v>0</v>
      </c>
    </row>
    <row r="66" spans="1:11" ht="12.75">
      <c r="A66" s="13" t="s">
        <v>114</v>
      </c>
      <c r="B66" s="14" t="s">
        <v>115</v>
      </c>
      <c r="C66" s="33">
        <v>47235</v>
      </c>
      <c r="D66" s="28">
        <v>15</v>
      </c>
      <c r="E66" s="50">
        <f t="shared" si="0"/>
        <v>708525</v>
      </c>
      <c r="F66" s="19">
        <v>47235</v>
      </c>
      <c r="G66" s="44">
        <v>20</v>
      </c>
      <c r="H66" s="50">
        <f t="shared" si="1"/>
        <v>944700</v>
      </c>
      <c r="I66" s="16">
        <v>15</v>
      </c>
      <c r="J66" s="15">
        <v>708525</v>
      </c>
      <c r="K66" s="16">
        <f t="shared" si="2"/>
        <v>0</v>
      </c>
    </row>
    <row r="67" spans="1:11" ht="12.75">
      <c r="A67" s="13" t="s">
        <v>116</v>
      </c>
      <c r="B67" s="14" t="s">
        <v>117</v>
      </c>
      <c r="C67" s="33">
        <v>12550</v>
      </c>
      <c r="D67" s="28">
        <v>18.8</v>
      </c>
      <c r="E67" s="50">
        <f t="shared" si="0"/>
        <v>235940</v>
      </c>
      <c r="F67" s="19">
        <v>12550</v>
      </c>
      <c r="G67" s="44"/>
      <c r="H67" s="50">
        <f t="shared" si="1"/>
        <v>0</v>
      </c>
      <c r="I67" s="16">
        <v>18.8</v>
      </c>
      <c r="J67" s="15">
        <v>235940</v>
      </c>
      <c r="K67" s="16">
        <f t="shared" si="2"/>
        <v>0</v>
      </c>
    </row>
    <row r="68" spans="1:11" ht="12.75">
      <c r="A68" s="13" t="s">
        <v>118</v>
      </c>
      <c r="B68" s="14" t="s">
        <v>119</v>
      </c>
      <c r="C68" s="33">
        <v>11952</v>
      </c>
      <c r="D68" s="28">
        <v>16.3</v>
      </c>
      <c r="E68" s="50">
        <f t="shared" si="0"/>
        <v>194817.6</v>
      </c>
      <c r="F68" s="19">
        <v>11952</v>
      </c>
      <c r="G68" s="44">
        <v>20</v>
      </c>
      <c r="H68" s="50">
        <f t="shared" si="1"/>
        <v>239040</v>
      </c>
      <c r="I68" s="16">
        <v>16.3</v>
      </c>
      <c r="J68" s="15">
        <v>194817.6</v>
      </c>
      <c r="K68" s="16">
        <f t="shared" si="2"/>
        <v>0</v>
      </c>
    </row>
    <row r="69" spans="1:11" ht="12.75">
      <c r="A69" s="13" t="s">
        <v>120</v>
      </c>
      <c r="B69" s="14" t="s">
        <v>121</v>
      </c>
      <c r="C69" s="33">
        <v>1690</v>
      </c>
      <c r="D69" s="28">
        <v>16</v>
      </c>
      <c r="E69" s="50">
        <f t="shared" si="0"/>
        <v>27040</v>
      </c>
      <c r="F69" s="19">
        <v>1690</v>
      </c>
      <c r="G69" s="44">
        <v>20</v>
      </c>
      <c r="H69" s="50">
        <f t="shared" si="1"/>
        <v>33800</v>
      </c>
      <c r="I69" s="16">
        <v>16</v>
      </c>
      <c r="J69" s="15">
        <v>27040</v>
      </c>
      <c r="K69" s="16">
        <f t="shared" si="2"/>
        <v>0</v>
      </c>
    </row>
    <row r="70" spans="1:11" ht="12.75">
      <c r="A70" s="13" t="s">
        <v>122</v>
      </c>
      <c r="B70" s="14" t="s">
        <v>123</v>
      </c>
      <c r="C70" s="33">
        <v>0</v>
      </c>
      <c r="D70" s="28">
        <v>12</v>
      </c>
      <c r="E70" s="50">
        <f aca="true" t="shared" si="3" ref="E70:E89">+C70*D70</f>
        <v>0</v>
      </c>
      <c r="F70" s="19">
        <v>0</v>
      </c>
      <c r="G70" s="44">
        <v>15</v>
      </c>
      <c r="H70" s="50">
        <f aca="true" t="shared" si="4" ref="H70:H89">+F70*G70</f>
        <v>0</v>
      </c>
      <c r="I70" s="16">
        <v>12</v>
      </c>
      <c r="J70" s="15">
        <v>0</v>
      </c>
      <c r="K70" s="16">
        <f t="shared" si="2"/>
        <v>0</v>
      </c>
    </row>
    <row r="71" spans="1:11" ht="12.75">
      <c r="A71" s="13" t="s">
        <v>124</v>
      </c>
      <c r="B71" s="14" t="s">
        <v>125</v>
      </c>
      <c r="C71" s="33">
        <v>29382</v>
      </c>
      <c r="D71" s="28">
        <v>15</v>
      </c>
      <c r="E71" s="50">
        <f t="shared" si="3"/>
        <v>440730</v>
      </c>
      <c r="F71" s="19">
        <v>29382</v>
      </c>
      <c r="G71" s="44">
        <v>20</v>
      </c>
      <c r="H71" s="50">
        <f t="shared" si="4"/>
        <v>587640</v>
      </c>
      <c r="I71" s="16">
        <v>15</v>
      </c>
      <c r="J71" s="15">
        <v>440730</v>
      </c>
      <c r="K71" s="16">
        <f aca="true" t="shared" si="5" ref="K71:K89">+I71/D71*100-100</f>
        <v>0</v>
      </c>
    </row>
    <row r="72" spans="1:11" ht="12.75">
      <c r="A72" s="13" t="s">
        <v>126</v>
      </c>
      <c r="B72" s="14" t="s">
        <v>127</v>
      </c>
      <c r="C72" s="33">
        <v>376</v>
      </c>
      <c r="D72" s="28">
        <v>12</v>
      </c>
      <c r="E72" s="50">
        <f t="shared" si="3"/>
        <v>4512</v>
      </c>
      <c r="F72" s="19">
        <v>376</v>
      </c>
      <c r="G72" s="44">
        <v>30</v>
      </c>
      <c r="H72" s="50">
        <f t="shared" si="4"/>
        <v>11280</v>
      </c>
      <c r="I72" s="16">
        <v>12</v>
      </c>
      <c r="J72" s="15">
        <v>4512</v>
      </c>
      <c r="K72" s="16">
        <f t="shared" si="5"/>
        <v>0</v>
      </c>
    </row>
    <row r="73" spans="1:11" ht="12.75">
      <c r="A73" s="13" t="s">
        <v>128</v>
      </c>
      <c r="B73" s="14" t="s">
        <v>129</v>
      </c>
      <c r="C73" s="33">
        <v>181</v>
      </c>
      <c r="D73" s="28">
        <v>12</v>
      </c>
      <c r="E73" s="50">
        <f t="shared" si="3"/>
        <v>2172</v>
      </c>
      <c r="F73" s="19">
        <v>181</v>
      </c>
      <c r="G73" s="44">
        <v>30</v>
      </c>
      <c r="H73" s="50">
        <f t="shared" si="4"/>
        <v>5430</v>
      </c>
      <c r="I73" s="16">
        <v>12</v>
      </c>
      <c r="J73" s="15">
        <v>2172</v>
      </c>
      <c r="K73" s="16">
        <f t="shared" si="5"/>
        <v>0</v>
      </c>
    </row>
    <row r="74" spans="1:11" ht="12.75">
      <c r="A74" s="13" t="s">
        <v>130</v>
      </c>
      <c r="B74" s="14" t="s">
        <v>131</v>
      </c>
      <c r="C74" s="33">
        <v>299</v>
      </c>
      <c r="D74" s="28">
        <v>26</v>
      </c>
      <c r="E74" s="50">
        <f t="shared" si="3"/>
        <v>7774</v>
      </c>
      <c r="F74" s="19">
        <v>299</v>
      </c>
      <c r="G74" s="44">
        <v>50</v>
      </c>
      <c r="H74" s="50">
        <f t="shared" si="4"/>
        <v>14950</v>
      </c>
      <c r="I74" s="16">
        <v>26</v>
      </c>
      <c r="J74" s="15">
        <v>7774</v>
      </c>
      <c r="K74" s="16">
        <f t="shared" si="5"/>
        <v>0</v>
      </c>
    </row>
    <row r="75" spans="1:11" ht="25.5">
      <c r="A75" s="13" t="s">
        <v>132</v>
      </c>
      <c r="B75" s="14" t="s">
        <v>133</v>
      </c>
      <c r="C75" s="33">
        <v>1255</v>
      </c>
      <c r="D75" s="28">
        <v>26</v>
      </c>
      <c r="E75" s="50">
        <f t="shared" si="3"/>
        <v>32630</v>
      </c>
      <c r="F75" s="19">
        <v>1255</v>
      </c>
      <c r="G75" s="44">
        <v>80</v>
      </c>
      <c r="H75" s="50">
        <f t="shared" si="4"/>
        <v>100400</v>
      </c>
      <c r="I75" s="16">
        <v>26</v>
      </c>
      <c r="J75" s="15">
        <v>32630</v>
      </c>
      <c r="K75" s="16">
        <f t="shared" si="5"/>
        <v>0</v>
      </c>
    </row>
    <row r="76" spans="1:11" ht="12.75">
      <c r="A76" s="13" t="s">
        <v>134</v>
      </c>
      <c r="B76" s="14" t="s">
        <v>135</v>
      </c>
      <c r="C76" s="33">
        <v>8490</v>
      </c>
      <c r="D76" s="28">
        <v>33.696</v>
      </c>
      <c r="E76" s="50">
        <f t="shared" si="3"/>
        <v>286079.04</v>
      </c>
      <c r="F76" s="19">
        <v>8490</v>
      </c>
      <c r="G76" s="44">
        <v>40</v>
      </c>
      <c r="H76" s="50">
        <f t="shared" si="4"/>
        <v>339600</v>
      </c>
      <c r="I76" s="16">
        <v>33.696</v>
      </c>
      <c r="J76" s="15">
        <v>286079.04</v>
      </c>
      <c r="K76" s="16">
        <f t="shared" si="5"/>
        <v>0</v>
      </c>
    </row>
    <row r="77" spans="1:11" ht="12.75">
      <c r="A77" s="13" t="s">
        <v>136</v>
      </c>
      <c r="B77" s="14" t="s">
        <v>137</v>
      </c>
      <c r="C77" s="33">
        <v>164</v>
      </c>
      <c r="D77" s="28">
        <v>19</v>
      </c>
      <c r="E77" s="50">
        <f t="shared" si="3"/>
        <v>3116</v>
      </c>
      <c r="F77" s="19">
        <v>164</v>
      </c>
      <c r="G77" s="44">
        <v>30</v>
      </c>
      <c r="H77" s="50">
        <f t="shared" si="4"/>
        <v>4920</v>
      </c>
      <c r="I77" s="16">
        <v>19</v>
      </c>
      <c r="J77" s="15">
        <v>3116</v>
      </c>
      <c r="K77" s="16">
        <f t="shared" si="5"/>
        <v>0</v>
      </c>
    </row>
    <row r="78" spans="1:11" ht="12.75">
      <c r="A78" s="13" t="s">
        <v>138</v>
      </c>
      <c r="B78" s="14" t="s">
        <v>139</v>
      </c>
      <c r="C78" s="33">
        <v>3</v>
      </c>
      <c r="D78" s="28">
        <v>15</v>
      </c>
      <c r="E78" s="50">
        <f t="shared" si="3"/>
        <v>45</v>
      </c>
      <c r="F78" s="19">
        <v>3</v>
      </c>
      <c r="G78" s="44"/>
      <c r="H78" s="50">
        <f t="shared" si="4"/>
        <v>0</v>
      </c>
      <c r="I78" s="16">
        <v>15</v>
      </c>
      <c r="J78" s="15">
        <v>45</v>
      </c>
      <c r="K78" s="16">
        <f t="shared" si="5"/>
        <v>0</v>
      </c>
    </row>
    <row r="79" spans="1:11" ht="12.75">
      <c r="A79" s="13" t="s">
        <v>140</v>
      </c>
      <c r="B79" s="14" t="s">
        <v>141</v>
      </c>
      <c r="C79" s="34">
        <v>0</v>
      </c>
      <c r="D79" s="28">
        <v>17</v>
      </c>
      <c r="E79" s="50">
        <f t="shared" si="3"/>
        <v>0</v>
      </c>
      <c r="F79" s="19">
        <v>0</v>
      </c>
      <c r="G79" s="44">
        <v>25</v>
      </c>
      <c r="H79" s="50">
        <f t="shared" si="4"/>
        <v>0</v>
      </c>
      <c r="I79" s="16">
        <v>17</v>
      </c>
      <c r="J79" s="15">
        <v>0</v>
      </c>
      <c r="K79" s="16">
        <f t="shared" si="5"/>
        <v>0</v>
      </c>
    </row>
    <row r="80" spans="1:11" ht="25.5">
      <c r="A80" s="13" t="s">
        <v>142</v>
      </c>
      <c r="B80" s="14" t="s">
        <v>143</v>
      </c>
      <c r="C80" s="33">
        <v>1</v>
      </c>
      <c r="D80" s="28">
        <v>17</v>
      </c>
      <c r="E80" s="50">
        <f t="shared" si="3"/>
        <v>17</v>
      </c>
      <c r="F80" s="19">
        <v>1</v>
      </c>
      <c r="G80" s="44">
        <v>17</v>
      </c>
      <c r="H80" s="50">
        <f t="shared" si="4"/>
        <v>17</v>
      </c>
      <c r="I80" s="16">
        <v>17</v>
      </c>
      <c r="J80" s="15">
        <v>17</v>
      </c>
      <c r="K80" s="16">
        <f t="shared" si="5"/>
        <v>0</v>
      </c>
    </row>
    <row r="81" spans="1:11" ht="12.75">
      <c r="A81" s="13" t="s">
        <v>144</v>
      </c>
      <c r="B81" s="14" t="s">
        <v>145</v>
      </c>
      <c r="C81" s="33">
        <v>13688</v>
      </c>
      <c r="D81" s="28">
        <v>25</v>
      </c>
      <c r="E81" s="50">
        <f t="shared" si="3"/>
        <v>342200</v>
      </c>
      <c r="F81" s="19">
        <v>13688</v>
      </c>
      <c r="G81" s="44">
        <v>50</v>
      </c>
      <c r="H81" s="50">
        <f t="shared" si="4"/>
        <v>684400</v>
      </c>
      <c r="I81" s="16">
        <v>25</v>
      </c>
      <c r="J81" s="15">
        <v>342200</v>
      </c>
      <c r="K81" s="16">
        <f t="shared" si="5"/>
        <v>0</v>
      </c>
    </row>
    <row r="82" spans="1:11" ht="12.75">
      <c r="A82" s="13" t="s">
        <v>146</v>
      </c>
      <c r="B82" s="14" t="s">
        <v>147</v>
      </c>
      <c r="C82" s="33">
        <v>2011</v>
      </c>
      <c r="D82" s="28">
        <v>7.5</v>
      </c>
      <c r="E82" s="50">
        <f t="shared" si="3"/>
        <v>15082.5</v>
      </c>
      <c r="F82" s="19">
        <v>2011</v>
      </c>
      <c r="G82" s="44">
        <v>25</v>
      </c>
      <c r="H82" s="50">
        <f t="shared" si="4"/>
        <v>50275</v>
      </c>
      <c r="I82" s="16">
        <v>7.5</v>
      </c>
      <c r="J82" s="15">
        <v>15082.5</v>
      </c>
      <c r="K82" s="16">
        <f t="shared" si="5"/>
        <v>0</v>
      </c>
    </row>
    <row r="83" spans="1:11" ht="12.75">
      <c r="A83" s="13" t="s">
        <v>146</v>
      </c>
      <c r="B83" s="14" t="s">
        <v>148</v>
      </c>
      <c r="C83" s="33">
        <v>268</v>
      </c>
      <c r="D83" s="28">
        <v>9</v>
      </c>
      <c r="E83" s="50">
        <f t="shared" si="3"/>
        <v>2412</v>
      </c>
      <c r="F83" s="19">
        <v>268</v>
      </c>
      <c r="G83" s="44">
        <v>9</v>
      </c>
      <c r="H83" s="50">
        <f t="shared" si="4"/>
        <v>2412</v>
      </c>
      <c r="I83" s="16">
        <v>9</v>
      </c>
      <c r="J83" s="15">
        <v>2412</v>
      </c>
      <c r="K83" s="16">
        <f t="shared" si="5"/>
        <v>0</v>
      </c>
    </row>
    <row r="84" spans="1:11" s="17" customFormat="1" ht="12.75">
      <c r="A84" s="6" t="s">
        <v>149</v>
      </c>
      <c r="B84" s="7" t="s">
        <v>150</v>
      </c>
      <c r="C84" s="31">
        <f>SUM(C86:C89)</f>
        <v>4283631</v>
      </c>
      <c r="D84" s="32"/>
      <c r="E84" s="58">
        <f>SUM(E85:E89)</f>
        <v>7343562.6</v>
      </c>
      <c r="F84" s="8">
        <v>4283631</v>
      </c>
      <c r="G84" s="44"/>
      <c r="H84" s="58">
        <f>SUM(H85:H89)</f>
        <v>11219418</v>
      </c>
      <c r="I84" s="12"/>
      <c r="J84" s="18">
        <v>9179000</v>
      </c>
      <c r="K84" s="12"/>
    </row>
    <row r="85" spans="1:11" s="17" customFormat="1" ht="12.75">
      <c r="A85" s="6"/>
      <c r="B85" s="27" t="s">
        <v>155</v>
      </c>
      <c r="C85" s="31"/>
      <c r="D85" s="40">
        <v>36</v>
      </c>
      <c r="E85" s="50">
        <f t="shared" si="3"/>
        <v>0</v>
      </c>
      <c r="F85" s="8"/>
      <c r="G85" s="45">
        <v>55</v>
      </c>
      <c r="H85" s="50">
        <f t="shared" si="4"/>
        <v>0</v>
      </c>
      <c r="I85" s="36">
        <v>45</v>
      </c>
      <c r="J85" s="18"/>
      <c r="K85" s="36">
        <f t="shared" si="5"/>
        <v>25</v>
      </c>
    </row>
    <row r="86" spans="1:11" ht="12.75">
      <c r="A86" s="20">
        <v>7</v>
      </c>
      <c r="B86" s="21" t="s">
        <v>151</v>
      </c>
      <c r="C86" s="26">
        <v>1938837</v>
      </c>
      <c r="D86" s="41">
        <v>1.4</v>
      </c>
      <c r="E86" s="50">
        <f t="shared" si="3"/>
        <v>2714371.8</v>
      </c>
      <c r="F86" s="15">
        <v>1938837</v>
      </c>
      <c r="G86" s="46">
        <v>2</v>
      </c>
      <c r="H86" s="50">
        <f t="shared" si="4"/>
        <v>3877674</v>
      </c>
      <c r="I86" s="37">
        <v>1.8</v>
      </c>
      <c r="J86" s="22">
        <v>3489906.6</v>
      </c>
      <c r="K86" s="37">
        <f t="shared" si="5"/>
        <v>28.571428571428584</v>
      </c>
    </row>
    <row r="87" spans="1:11" ht="12.75">
      <c r="A87" s="20">
        <v>8</v>
      </c>
      <c r="B87" s="21" t="s">
        <v>152</v>
      </c>
      <c r="C87" s="26">
        <v>73554</v>
      </c>
      <c r="D87" s="41">
        <v>1.4</v>
      </c>
      <c r="E87" s="50">
        <f t="shared" si="3"/>
        <v>102975.59999999999</v>
      </c>
      <c r="F87" s="15">
        <v>73554</v>
      </c>
      <c r="G87" s="46">
        <v>2</v>
      </c>
      <c r="H87" s="50">
        <f t="shared" si="4"/>
        <v>147108</v>
      </c>
      <c r="I87" s="37">
        <v>1.8</v>
      </c>
      <c r="J87" s="22">
        <v>132397.2</v>
      </c>
      <c r="K87" s="37">
        <f t="shared" si="5"/>
        <v>28.571428571428584</v>
      </c>
    </row>
    <row r="88" spans="1:11" ht="12.75">
      <c r="A88" s="20">
        <v>9</v>
      </c>
      <c r="B88" s="21" t="s">
        <v>153</v>
      </c>
      <c r="C88" s="26">
        <v>2067228</v>
      </c>
      <c r="D88" s="41">
        <v>1.4</v>
      </c>
      <c r="E88" s="50">
        <f t="shared" si="3"/>
        <v>2894119.1999999997</v>
      </c>
      <c r="F88" s="15">
        <v>2067228</v>
      </c>
      <c r="G88" s="46">
        <v>2</v>
      </c>
      <c r="H88" s="50">
        <f t="shared" si="4"/>
        <v>4134456</v>
      </c>
      <c r="I88" s="37">
        <v>1.8</v>
      </c>
      <c r="J88" s="22">
        <v>3721010.4</v>
      </c>
      <c r="K88" s="37">
        <f t="shared" si="5"/>
        <v>28.571428571428584</v>
      </c>
    </row>
    <row r="89" spans="1:11" s="4" customFormat="1" ht="12.75">
      <c r="A89" s="20">
        <v>10</v>
      </c>
      <c r="B89" s="21" t="s">
        <v>154</v>
      </c>
      <c r="C89" s="26">
        <v>204012</v>
      </c>
      <c r="D89" s="41">
        <v>8</v>
      </c>
      <c r="E89" s="50">
        <f t="shared" si="3"/>
        <v>1632096</v>
      </c>
      <c r="F89" s="15">
        <v>204012</v>
      </c>
      <c r="G89" s="46">
        <v>15</v>
      </c>
      <c r="H89" s="50">
        <f t="shared" si="4"/>
        <v>3060180</v>
      </c>
      <c r="I89" s="37">
        <v>9</v>
      </c>
      <c r="J89" s="22">
        <v>1836108</v>
      </c>
      <c r="K89" s="37">
        <f t="shared" si="5"/>
        <v>12.5</v>
      </c>
    </row>
    <row r="90" spans="4:8" s="4" customFormat="1" ht="12.75">
      <c r="D90" s="29"/>
      <c r="E90" s="29"/>
      <c r="F90" s="47"/>
      <c r="H90" s="54"/>
    </row>
    <row r="91" spans="4:8" s="4" customFormat="1" ht="12.75">
      <c r="D91" s="29"/>
      <c r="E91" s="29"/>
      <c r="F91" s="47"/>
      <c r="H91" s="54"/>
    </row>
    <row r="92" spans="4:8" s="4" customFormat="1" ht="12.75">
      <c r="D92" s="29"/>
      <c r="E92" s="29"/>
      <c r="F92" s="47"/>
      <c r="H92" s="54"/>
    </row>
    <row r="93" spans="4:8" s="4" customFormat="1" ht="12.75">
      <c r="D93" s="29"/>
      <c r="E93" s="29"/>
      <c r="F93" s="47"/>
      <c r="H93" s="54"/>
    </row>
    <row r="94" spans="4:8" s="4" customFormat="1" ht="12.75">
      <c r="D94" s="29"/>
      <c r="E94" s="29"/>
      <c r="F94" s="47"/>
      <c r="H94" s="54"/>
    </row>
    <row r="95" spans="4:8" s="4" customFormat="1" ht="12.75">
      <c r="D95" s="29"/>
      <c r="E95" s="29"/>
      <c r="F95" s="47"/>
      <c r="H95" s="54"/>
    </row>
    <row r="96" spans="4:8" s="4" customFormat="1" ht="12.75">
      <c r="D96" s="29"/>
      <c r="E96" s="29"/>
      <c r="F96" s="47"/>
      <c r="H96" s="54"/>
    </row>
    <row r="97" spans="4:8" s="4" customFormat="1" ht="12.75">
      <c r="D97" s="29"/>
      <c r="E97" s="29"/>
      <c r="F97" s="47"/>
      <c r="H97" s="54"/>
    </row>
    <row r="98" spans="4:8" s="4" customFormat="1" ht="12.75">
      <c r="D98" s="29"/>
      <c r="E98" s="29"/>
      <c r="F98" s="47"/>
      <c r="H98" s="54"/>
    </row>
    <row r="99" spans="4:8" s="4" customFormat="1" ht="12.75">
      <c r="D99" s="29"/>
      <c r="E99" s="29"/>
      <c r="F99" s="47"/>
      <c r="H99" s="54"/>
    </row>
    <row r="100" spans="4:8" s="4" customFormat="1" ht="12.75">
      <c r="D100" s="29"/>
      <c r="E100" s="29"/>
      <c r="F100" s="47"/>
      <c r="H100" s="54"/>
    </row>
    <row r="101" spans="4:8" s="4" customFormat="1" ht="12.75">
      <c r="D101" s="29"/>
      <c r="E101" s="29"/>
      <c r="F101" s="47"/>
      <c r="H101" s="54"/>
    </row>
    <row r="102" spans="4:8" s="4" customFormat="1" ht="12.75">
      <c r="D102" s="29"/>
      <c r="E102" s="29"/>
      <c r="F102" s="47"/>
      <c r="H102" s="54"/>
    </row>
    <row r="103" spans="4:8" s="4" customFormat="1" ht="12.75">
      <c r="D103" s="29"/>
      <c r="E103" s="29"/>
      <c r="F103" s="47"/>
      <c r="H103" s="54"/>
    </row>
    <row r="104" spans="4:8" s="4" customFormat="1" ht="12.75">
      <c r="D104" s="29"/>
      <c r="E104" s="29"/>
      <c r="F104" s="47"/>
      <c r="H104" s="54"/>
    </row>
    <row r="105" spans="4:8" s="4" customFormat="1" ht="12.75">
      <c r="D105" s="29"/>
      <c r="E105" s="29"/>
      <c r="F105" s="47"/>
      <c r="H105" s="54"/>
    </row>
    <row r="106" spans="4:8" s="4" customFormat="1" ht="12.75">
      <c r="D106" s="29"/>
      <c r="E106" s="29"/>
      <c r="F106" s="47"/>
      <c r="H106" s="54"/>
    </row>
    <row r="107" spans="4:8" s="4" customFormat="1" ht="12.75">
      <c r="D107" s="29"/>
      <c r="E107" s="29"/>
      <c r="F107" s="47"/>
      <c r="H107" s="54"/>
    </row>
    <row r="108" spans="4:8" s="4" customFormat="1" ht="12.75">
      <c r="D108" s="29"/>
      <c r="E108" s="29"/>
      <c r="F108" s="47"/>
      <c r="H108" s="54"/>
    </row>
    <row r="109" spans="4:8" s="4" customFormat="1" ht="12.75">
      <c r="D109" s="29"/>
      <c r="E109" s="29"/>
      <c r="F109" s="47"/>
      <c r="H109" s="54"/>
    </row>
    <row r="110" spans="4:8" s="4" customFormat="1" ht="12.75">
      <c r="D110" s="29"/>
      <c r="E110" s="29"/>
      <c r="F110" s="47"/>
      <c r="H110" s="54"/>
    </row>
    <row r="111" spans="4:8" s="4" customFormat="1" ht="12.75">
      <c r="D111" s="29"/>
      <c r="E111" s="29"/>
      <c r="F111" s="47"/>
      <c r="H111" s="54"/>
    </row>
    <row r="112" spans="4:8" s="4" customFormat="1" ht="12.75">
      <c r="D112" s="29"/>
      <c r="E112" s="29"/>
      <c r="F112" s="47"/>
      <c r="H112" s="54"/>
    </row>
    <row r="113" spans="4:8" s="4" customFormat="1" ht="12.75">
      <c r="D113" s="29"/>
      <c r="E113" s="29"/>
      <c r="F113" s="47"/>
      <c r="H113" s="54"/>
    </row>
    <row r="114" spans="4:8" s="4" customFormat="1" ht="12.75">
      <c r="D114" s="29"/>
      <c r="E114" s="29"/>
      <c r="F114" s="47"/>
      <c r="H114" s="54"/>
    </row>
    <row r="115" spans="4:8" s="4" customFormat="1" ht="12.75">
      <c r="D115" s="29"/>
      <c r="E115" s="29"/>
      <c r="F115" s="47"/>
      <c r="H115" s="54"/>
    </row>
    <row r="116" spans="4:8" s="4" customFormat="1" ht="12.75">
      <c r="D116" s="29"/>
      <c r="E116" s="29"/>
      <c r="F116" s="47"/>
      <c r="H116" s="54"/>
    </row>
    <row r="117" spans="4:8" s="4" customFormat="1" ht="12.75">
      <c r="D117" s="29"/>
      <c r="E117" s="29"/>
      <c r="F117" s="47"/>
      <c r="H117" s="54"/>
    </row>
    <row r="118" spans="4:8" s="4" customFormat="1" ht="12.75">
      <c r="D118" s="29"/>
      <c r="E118" s="29"/>
      <c r="F118" s="47"/>
      <c r="H118" s="54"/>
    </row>
    <row r="119" spans="4:8" s="4" customFormat="1" ht="12.75">
      <c r="D119" s="29"/>
      <c r="E119" s="29"/>
      <c r="F119" s="47"/>
      <c r="H119" s="54"/>
    </row>
    <row r="120" spans="4:8" s="4" customFormat="1" ht="12.75">
      <c r="D120" s="29"/>
      <c r="E120" s="29"/>
      <c r="F120" s="47"/>
      <c r="H120" s="54"/>
    </row>
    <row r="121" spans="4:8" s="4" customFormat="1" ht="12.75">
      <c r="D121" s="29"/>
      <c r="E121" s="29"/>
      <c r="F121" s="47"/>
      <c r="H121" s="54"/>
    </row>
    <row r="122" spans="4:8" s="4" customFormat="1" ht="12.75">
      <c r="D122" s="29"/>
      <c r="E122" s="29"/>
      <c r="F122" s="47"/>
      <c r="H122" s="54"/>
    </row>
    <row r="123" spans="4:8" s="4" customFormat="1" ht="12.75">
      <c r="D123" s="29"/>
      <c r="E123" s="29"/>
      <c r="F123" s="47"/>
      <c r="H123" s="54"/>
    </row>
    <row r="124" spans="4:8" s="4" customFormat="1" ht="12.75">
      <c r="D124" s="29"/>
      <c r="E124" s="29"/>
      <c r="F124" s="47"/>
      <c r="H124" s="54"/>
    </row>
    <row r="125" spans="4:8" s="4" customFormat="1" ht="12.75">
      <c r="D125" s="29"/>
      <c r="E125" s="29"/>
      <c r="F125" s="47"/>
      <c r="H125" s="54"/>
    </row>
    <row r="126" spans="4:8" s="4" customFormat="1" ht="12.75">
      <c r="D126" s="29"/>
      <c r="E126" s="29"/>
      <c r="F126" s="47"/>
      <c r="H126" s="54"/>
    </row>
    <row r="127" spans="4:8" s="4" customFormat="1" ht="12.75">
      <c r="D127" s="29"/>
      <c r="E127" s="29"/>
      <c r="F127" s="47"/>
      <c r="H127" s="54"/>
    </row>
    <row r="128" spans="4:8" s="4" customFormat="1" ht="12.75">
      <c r="D128" s="29"/>
      <c r="E128" s="29"/>
      <c r="F128" s="47"/>
      <c r="H128" s="54"/>
    </row>
    <row r="129" spans="4:8" s="4" customFormat="1" ht="12.75">
      <c r="D129" s="29"/>
      <c r="E129" s="29"/>
      <c r="F129" s="47"/>
      <c r="H129" s="54"/>
    </row>
    <row r="130" spans="4:8" s="4" customFormat="1" ht="12.75">
      <c r="D130" s="29"/>
      <c r="E130" s="29"/>
      <c r="F130" s="47"/>
      <c r="H130" s="54"/>
    </row>
    <row r="131" spans="4:8" s="4" customFormat="1" ht="12.75">
      <c r="D131" s="29"/>
      <c r="E131" s="29"/>
      <c r="F131" s="47"/>
      <c r="H131" s="54"/>
    </row>
    <row r="132" ht="12.75">
      <c r="F132" s="48"/>
    </row>
    <row r="133" ht="12.75">
      <c r="F133" s="48"/>
    </row>
    <row r="134" ht="12.75">
      <c r="F134" s="48"/>
    </row>
    <row r="135" ht="12.75">
      <c r="F135" s="48"/>
    </row>
    <row r="136" ht="12.75">
      <c r="F136" s="48"/>
    </row>
    <row r="137" ht="12.75">
      <c r="F137" s="48"/>
    </row>
    <row r="138" ht="12.75">
      <c r="F138" s="48"/>
    </row>
    <row r="139" ht="12.75">
      <c r="F139" s="48"/>
    </row>
    <row r="140" ht="12.75">
      <c r="F140" s="48"/>
    </row>
    <row r="141" ht="12.75">
      <c r="F141" s="48"/>
    </row>
    <row r="142" ht="12.75">
      <c r="F142" s="48"/>
    </row>
    <row r="143" ht="12.75">
      <c r="F143" s="48"/>
    </row>
    <row r="144" ht="12.75">
      <c r="F144" s="48"/>
    </row>
    <row r="145" ht="12.75">
      <c r="F145" s="48"/>
    </row>
    <row r="146" ht="12.75">
      <c r="F146" s="48"/>
    </row>
    <row r="147" ht="12.75">
      <c r="F147" s="48"/>
    </row>
    <row r="148" ht="12.75">
      <c r="F148" s="48"/>
    </row>
    <row r="149" ht="12.75">
      <c r="F149" s="48"/>
    </row>
    <row r="150" ht="12.75">
      <c r="F150" s="48"/>
    </row>
    <row r="151" ht="12.75">
      <c r="F151" s="48"/>
    </row>
    <row r="152" ht="12.75">
      <c r="F152" s="48"/>
    </row>
    <row r="153" ht="12.75">
      <c r="F153" s="48"/>
    </row>
    <row r="154" ht="12.75">
      <c r="F154" s="48"/>
    </row>
    <row r="155" ht="12.75">
      <c r="F155" s="48"/>
    </row>
    <row r="156" ht="12.75">
      <c r="F156" s="48"/>
    </row>
    <row r="157" ht="12.75">
      <c r="F157" s="48"/>
    </row>
    <row r="158" ht="12.75">
      <c r="F158" s="48"/>
    </row>
    <row r="159" ht="12.75">
      <c r="F159" s="48"/>
    </row>
    <row r="160" ht="12.75">
      <c r="F160" s="48"/>
    </row>
    <row r="161" ht="12.75">
      <c r="F161" s="48"/>
    </row>
    <row r="162" ht="12.75">
      <c r="F162" s="48"/>
    </row>
    <row r="163" ht="12.75">
      <c r="F163" s="48"/>
    </row>
    <row r="164" ht="12.75">
      <c r="F164" s="48"/>
    </row>
    <row r="165" ht="12.75">
      <c r="F165" s="48"/>
    </row>
    <row r="166" ht="12.75">
      <c r="F166" s="48"/>
    </row>
    <row r="167" ht="12.75">
      <c r="F167" s="48"/>
    </row>
    <row r="168" ht="12.75">
      <c r="F168" s="48"/>
    </row>
    <row r="169" ht="12.75">
      <c r="F169" s="48"/>
    </row>
    <row r="170" ht="12.75">
      <c r="F170" s="48"/>
    </row>
    <row r="171" ht="12.75">
      <c r="F171" s="48"/>
    </row>
    <row r="172" ht="12.75">
      <c r="F172" s="48"/>
    </row>
    <row r="173" ht="12.75">
      <c r="F173" s="48"/>
    </row>
    <row r="174" ht="12.75">
      <c r="F174" s="48"/>
    </row>
    <row r="175" ht="12.75">
      <c r="F175" s="48"/>
    </row>
    <row r="176" ht="12.75">
      <c r="F176" s="48"/>
    </row>
    <row r="177" ht="12.75">
      <c r="F177" s="48"/>
    </row>
    <row r="178" ht="12.75">
      <c r="F178" s="48"/>
    </row>
    <row r="179" ht="12.75">
      <c r="F179" s="48"/>
    </row>
    <row r="180" ht="12.75">
      <c r="F180" s="48"/>
    </row>
    <row r="181" ht="12.75">
      <c r="F181" s="48"/>
    </row>
    <row r="182" ht="12.75">
      <c r="F182" s="48"/>
    </row>
    <row r="183" ht="12.75">
      <c r="F183" s="48"/>
    </row>
    <row r="184" ht="12.75">
      <c r="F184" s="48"/>
    </row>
    <row r="185" ht="12.75">
      <c r="F185" s="48"/>
    </row>
    <row r="186" ht="12.75">
      <c r="F186" s="48"/>
    </row>
    <row r="187" ht="12.75">
      <c r="F187" s="48"/>
    </row>
    <row r="188" ht="12.75">
      <c r="F188" s="48"/>
    </row>
    <row r="189" ht="12.75">
      <c r="F189" s="48"/>
    </row>
    <row r="190" ht="12.75">
      <c r="F190" s="48"/>
    </row>
    <row r="191" ht="12.75">
      <c r="F191" s="48"/>
    </row>
    <row r="192" ht="12.75">
      <c r="F192" s="48"/>
    </row>
    <row r="193" ht="12.75">
      <c r="F193" s="48"/>
    </row>
    <row r="194" ht="12.75">
      <c r="F194" s="48"/>
    </row>
    <row r="195" ht="12.75">
      <c r="F195" s="48"/>
    </row>
    <row r="196" ht="12.75">
      <c r="F196" s="48"/>
    </row>
    <row r="197" ht="12.75">
      <c r="F197" s="48"/>
    </row>
    <row r="198" ht="12.75">
      <c r="F198" s="48"/>
    </row>
    <row r="199" ht="12.75">
      <c r="F199" s="48"/>
    </row>
    <row r="200" ht="12.75">
      <c r="F200" s="48"/>
    </row>
    <row r="201" ht="12.75">
      <c r="F201" s="48"/>
    </row>
    <row r="202" ht="12.75">
      <c r="F202" s="48"/>
    </row>
    <row r="203" ht="12.75">
      <c r="F203" s="48"/>
    </row>
    <row r="204" ht="12.75">
      <c r="F204" s="48"/>
    </row>
    <row r="205" ht="12.75">
      <c r="F205" s="48"/>
    </row>
    <row r="206" ht="12.75">
      <c r="F206" s="48"/>
    </row>
    <row r="207" ht="12.75">
      <c r="F207" s="48"/>
    </row>
    <row r="208" ht="12.75">
      <c r="F208" s="48"/>
    </row>
    <row r="209" ht="12.75">
      <c r="F209" s="48"/>
    </row>
    <row r="210" ht="12.75">
      <c r="F210" s="48"/>
    </row>
    <row r="211" ht="12.75">
      <c r="F211" s="48"/>
    </row>
    <row r="212" ht="12.75">
      <c r="F212" s="48"/>
    </row>
    <row r="213" ht="12.75">
      <c r="F213" s="48"/>
    </row>
    <row r="214" ht="12.75">
      <c r="F214" s="48"/>
    </row>
    <row r="215" ht="12.75">
      <c r="F215" s="48"/>
    </row>
    <row r="216" ht="12.75">
      <c r="F216" s="48"/>
    </row>
    <row r="217" ht="12.75">
      <c r="F217" s="48"/>
    </row>
    <row r="218" ht="12.75">
      <c r="F218" s="48"/>
    </row>
    <row r="219" ht="12.75">
      <c r="F219" s="48"/>
    </row>
    <row r="220" ht="12.75">
      <c r="F220" s="48"/>
    </row>
    <row r="221" ht="12.75">
      <c r="F221" s="48"/>
    </row>
    <row r="222" ht="12.75">
      <c r="F222" s="48"/>
    </row>
    <row r="223" ht="12.75">
      <c r="F223" s="48"/>
    </row>
    <row r="224" ht="12.75">
      <c r="F224" s="48"/>
    </row>
    <row r="225" ht="12.75">
      <c r="F225" s="48"/>
    </row>
    <row r="226" ht="12.75">
      <c r="F226" s="48"/>
    </row>
    <row r="227" ht="12.75">
      <c r="F227" s="48"/>
    </row>
    <row r="228" ht="12.75">
      <c r="F228" s="48"/>
    </row>
    <row r="229" ht="12.75">
      <c r="F229" s="48"/>
    </row>
    <row r="230" ht="12.75">
      <c r="F230" s="48"/>
    </row>
    <row r="231" ht="12.75">
      <c r="F231" s="48"/>
    </row>
    <row r="232" ht="12.75">
      <c r="F232" s="48"/>
    </row>
    <row r="233" ht="12.75">
      <c r="F233" s="48"/>
    </row>
    <row r="234" ht="12.75">
      <c r="F234" s="48"/>
    </row>
    <row r="235" ht="12.75">
      <c r="F235" s="48"/>
    </row>
    <row r="236" ht="12.75">
      <c r="F236" s="48"/>
    </row>
    <row r="237" ht="12.75">
      <c r="F237" s="48"/>
    </row>
    <row r="238" ht="12.75">
      <c r="F238" s="48"/>
    </row>
    <row r="239" ht="12.75">
      <c r="F239" s="48"/>
    </row>
    <row r="240" ht="12.75">
      <c r="F240" s="48"/>
    </row>
    <row r="241" ht="12.75">
      <c r="F241" s="48"/>
    </row>
    <row r="242" ht="12.75">
      <c r="F242" s="48"/>
    </row>
    <row r="243" ht="12.75">
      <c r="F243" s="48"/>
    </row>
    <row r="244" ht="12.75">
      <c r="F244" s="48"/>
    </row>
    <row r="245" ht="12.75">
      <c r="F245" s="48"/>
    </row>
    <row r="246" ht="12.75">
      <c r="F246" s="48"/>
    </row>
    <row r="247" ht="12.75">
      <c r="F247" s="48"/>
    </row>
    <row r="248" ht="12.75">
      <c r="F248" s="48"/>
    </row>
    <row r="249" ht="12.75">
      <c r="F249" s="48"/>
    </row>
    <row r="250" ht="12.75">
      <c r="F250" s="48"/>
    </row>
    <row r="251" ht="12.75">
      <c r="F251" s="48"/>
    </row>
    <row r="252" ht="12.75">
      <c r="F252" s="48"/>
    </row>
    <row r="253" ht="12.75">
      <c r="F253" s="48"/>
    </row>
    <row r="254" ht="12.75">
      <c r="F254" s="48"/>
    </row>
    <row r="255" ht="12.75">
      <c r="F255" s="48"/>
    </row>
    <row r="256" ht="12.75">
      <c r="F256" s="48"/>
    </row>
    <row r="257" ht="12.75">
      <c r="F257" s="48"/>
    </row>
    <row r="258" ht="12.75">
      <c r="F258" s="48"/>
    </row>
    <row r="259" ht="12.75">
      <c r="F259" s="48"/>
    </row>
    <row r="260" ht="12.75">
      <c r="F260" s="48"/>
    </row>
    <row r="261" ht="12.75">
      <c r="F261" s="48"/>
    </row>
    <row r="262" ht="12.75">
      <c r="F262" s="48"/>
    </row>
    <row r="263" ht="12.75">
      <c r="F263" s="48"/>
    </row>
    <row r="264" ht="12.75">
      <c r="F264" s="48"/>
    </row>
    <row r="265" ht="12.75">
      <c r="F265" s="48"/>
    </row>
    <row r="266" ht="12.75">
      <c r="F266" s="48"/>
    </row>
    <row r="267" ht="12.75">
      <c r="F267" s="48"/>
    </row>
    <row r="268" ht="12.75">
      <c r="F268" s="48"/>
    </row>
    <row r="269" ht="12.75">
      <c r="F269" s="48"/>
    </row>
    <row r="270" ht="12.75">
      <c r="F270" s="48"/>
    </row>
    <row r="271" ht="12.75">
      <c r="F271" s="48"/>
    </row>
    <row r="272" ht="12.75">
      <c r="F272" s="48"/>
    </row>
    <row r="273" ht="12.75">
      <c r="F273" s="48"/>
    </row>
    <row r="274" ht="12.75">
      <c r="F274" s="48"/>
    </row>
    <row r="275" ht="12.75">
      <c r="F275" s="48"/>
    </row>
    <row r="276" ht="12.75">
      <c r="F276" s="48"/>
    </row>
    <row r="277" ht="12.75">
      <c r="F277" s="48"/>
    </row>
    <row r="278" ht="12.75">
      <c r="F278" s="48"/>
    </row>
    <row r="279" ht="12.75">
      <c r="F279" s="48"/>
    </row>
    <row r="280" ht="12.75">
      <c r="F280" s="48"/>
    </row>
    <row r="281" ht="12.75">
      <c r="F281" s="48"/>
    </row>
    <row r="282" ht="12.75">
      <c r="F282" s="48"/>
    </row>
    <row r="283" ht="12.75">
      <c r="F283" s="48"/>
    </row>
    <row r="284" ht="12.75">
      <c r="F284" s="48"/>
    </row>
    <row r="285" ht="12.75">
      <c r="F285" s="48"/>
    </row>
    <row r="286" ht="12.75">
      <c r="F286" s="48"/>
    </row>
    <row r="287" ht="12.75">
      <c r="F287" s="48"/>
    </row>
    <row r="288" ht="12.75">
      <c r="F288" s="48"/>
    </row>
    <row r="289" ht="12.75">
      <c r="F289" s="48"/>
    </row>
    <row r="290" ht="12.75">
      <c r="F290" s="48"/>
    </row>
    <row r="291" ht="12.75">
      <c r="F291" s="48"/>
    </row>
    <row r="292" ht="12.75">
      <c r="F292" s="48"/>
    </row>
    <row r="293" ht="12.75">
      <c r="F293" s="48"/>
    </row>
    <row r="294" ht="12.75">
      <c r="F294" s="48"/>
    </row>
    <row r="295" ht="12.75">
      <c r="F295" s="48"/>
    </row>
    <row r="296" ht="12.75">
      <c r="F296" s="48"/>
    </row>
    <row r="297" ht="12.75">
      <c r="F297" s="48"/>
    </row>
    <row r="298" ht="12.75">
      <c r="F298" s="48"/>
    </row>
    <row r="299" ht="12.75">
      <c r="F299" s="48"/>
    </row>
    <row r="300" ht="12.75">
      <c r="F300" s="48"/>
    </row>
    <row r="301" ht="12.75">
      <c r="F301" s="48"/>
    </row>
    <row r="302" ht="12.75">
      <c r="F302" s="48"/>
    </row>
    <row r="303" ht="12.75">
      <c r="F303" s="48"/>
    </row>
    <row r="304" ht="12.75">
      <c r="F304" s="48"/>
    </row>
    <row r="305" ht="12.75">
      <c r="F305" s="48"/>
    </row>
    <row r="306" ht="12.75">
      <c r="F306" s="48"/>
    </row>
    <row r="307" ht="12.75">
      <c r="F307" s="48"/>
    </row>
    <row r="308" ht="12.75">
      <c r="F308" s="48"/>
    </row>
    <row r="309" ht="12.75">
      <c r="F309" s="48"/>
    </row>
    <row r="310" ht="12.75">
      <c r="F310" s="48"/>
    </row>
    <row r="311" ht="12.75">
      <c r="F311" s="48"/>
    </row>
    <row r="312" ht="12.75">
      <c r="F312" s="48"/>
    </row>
    <row r="313" ht="12.75">
      <c r="F313" s="48"/>
    </row>
    <row r="314" ht="12.75">
      <c r="F314" s="48"/>
    </row>
    <row r="315" ht="12.75">
      <c r="F315" s="48"/>
    </row>
    <row r="316" ht="12.75">
      <c r="F316" s="48"/>
    </row>
    <row r="317" ht="12.75">
      <c r="F317" s="48"/>
    </row>
    <row r="318" ht="12.75">
      <c r="F318" s="48"/>
    </row>
    <row r="319" ht="12.75">
      <c r="F319" s="48"/>
    </row>
    <row r="320" ht="12.75">
      <c r="F320" s="48"/>
    </row>
    <row r="321" ht="12.75">
      <c r="F321" s="48"/>
    </row>
    <row r="322" ht="12.75">
      <c r="F322" s="48"/>
    </row>
    <row r="323" ht="12.75">
      <c r="F323" s="48"/>
    </row>
    <row r="324" ht="12.75">
      <c r="F324" s="48"/>
    </row>
    <row r="325" ht="12.75">
      <c r="F325" s="48"/>
    </row>
    <row r="326" ht="12.75">
      <c r="F326" s="48"/>
    </row>
    <row r="327" ht="12.75">
      <c r="F327" s="48"/>
    </row>
    <row r="328" ht="12.75">
      <c r="F328" s="48"/>
    </row>
    <row r="329" ht="12.75">
      <c r="F329" s="48"/>
    </row>
    <row r="330" ht="12.75">
      <c r="F330" s="48"/>
    </row>
    <row r="331" ht="12.75">
      <c r="F331" s="48"/>
    </row>
    <row r="332" ht="12.75">
      <c r="F332" s="48"/>
    </row>
    <row r="333" ht="12.75">
      <c r="F333" s="48"/>
    </row>
    <row r="334" ht="12.75">
      <c r="F334" s="48"/>
    </row>
    <row r="335" ht="12.75">
      <c r="F335" s="48"/>
    </row>
    <row r="336" ht="12.75">
      <c r="F336" s="48"/>
    </row>
    <row r="337" ht="12.75">
      <c r="F337" s="48"/>
    </row>
    <row r="338" ht="12.75">
      <c r="F338" s="48"/>
    </row>
    <row r="339" ht="12.75">
      <c r="F339" s="48"/>
    </row>
    <row r="340" ht="12.75">
      <c r="F340" s="48"/>
    </row>
    <row r="341" ht="12.75">
      <c r="F341" s="48"/>
    </row>
    <row r="342" ht="12.75">
      <c r="F342" s="48"/>
    </row>
    <row r="343" ht="12.75">
      <c r="F343" s="48"/>
    </row>
    <row r="344" ht="12.75">
      <c r="F344" s="48"/>
    </row>
    <row r="345" ht="12.75">
      <c r="F345" s="48"/>
    </row>
    <row r="346" ht="12.75">
      <c r="F346" s="48"/>
    </row>
    <row r="347" ht="12.75">
      <c r="F347" s="48"/>
    </row>
    <row r="348" ht="12.75">
      <c r="F348" s="48"/>
    </row>
    <row r="349" ht="12.75">
      <c r="F349" s="48"/>
    </row>
    <row r="350" ht="12.75">
      <c r="F350" s="48"/>
    </row>
    <row r="351" ht="12.75">
      <c r="F351" s="48"/>
    </row>
    <row r="352" ht="12.75">
      <c r="F352" s="48"/>
    </row>
    <row r="353" ht="12.75">
      <c r="F353" s="48"/>
    </row>
    <row r="354" ht="12.75">
      <c r="F354" s="48"/>
    </row>
    <row r="355" ht="12.75">
      <c r="F355" s="48"/>
    </row>
    <row r="356" ht="12.75">
      <c r="F356" s="48"/>
    </row>
    <row r="357" ht="12.75">
      <c r="F357" s="48"/>
    </row>
    <row r="358" ht="12.75">
      <c r="F358" s="48"/>
    </row>
    <row r="359" ht="12.75">
      <c r="F359" s="48"/>
    </row>
    <row r="360" ht="12.75">
      <c r="F360" s="48"/>
    </row>
    <row r="361" ht="12.75">
      <c r="F361" s="48"/>
    </row>
    <row r="362" ht="12.75">
      <c r="F362" s="48"/>
    </row>
    <row r="363" ht="12.75">
      <c r="F363" s="48"/>
    </row>
    <row r="364" ht="12.75">
      <c r="F364" s="48"/>
    </row>
    <row r="365" ht="12.75">
      <c r="F365" s="48"/>
    </row>
    <row r="366" ht="12.75">
      <c r="F366" s="48"/>
    </row>
    <row r="367" ht="12.75">
      <c r="F367" s="48"/>
    </row>
    <row r="368" ht="12.75">
      <c r="F368" s="48"/>
    </row>
    <row r="369" ht="12.75">
      <c r="F369" s="48"/>
    </row>
    <row r="370" ht="12.75">
      <c r="F370" s="48"/>
    </row>
    <row r="371" ht="12.75">
      <c r="F371" s="48"/>
    </row>
    <row r="372" ht="12.75">
      <c r="F372" s="48"/>
    </row>
    <row r="373" ht="12.75">
      <c r="F373" s="48"/>
    </row>
    <row r="374" ht="12.75">
      <c r="F374" s="48"/>
    </row>
    <row r="375" ht="12.75">
      <c r="F375" s="48"/>
    </row>
    <row r="376" ht="12.75">
      <c r="F376" s="48"/>
    </row>
    <row r="377" ht="12.75">
      <c r="F377" s="48"/>
    </row>
    <row r="378" ht="12.75">
      <c r="F378" s="48"/>
    </row>
    <row r="379" ht="12.75">
      <c r="F379" s="48"/>
    </row>
    <row r="380" ht="12.75">
      <c r="F380" s="48"/>
    </row>
    <row r="381" ht="12.75">
      <c r="F381" s="48"/>
    </row>
    <row r="382" ht="12.75">
      <c r="F382" s="48"/>
    </row>
    <row r="383" ht="12.75">
      <c r="F383" s="48"/>
    </row>
    <row r="384" ht="12.75">
      <c r="F384" s="48"/>
    </row>
    <row r="385" ht="12.75">
      <c r="F385" s="48"/>
    </row>
    <row r="386" ht="12.75">
      <c r="F386" s="48"/>
    </row>
    <row r="387" ht="12.75">
      <c r="F387" s="48"/>
    </row>
    <row r="388" ht="12.75">
      <c r="F388" s="48"/>
    </row>
    <row r="389" ht="12.75">
      <c r="F389" s="48"/>
    </row>
    <row r="390" ht="12.75">
      <c r="F390" s="48"/>
    </row>
    <row r="391" ht="12.75">
      <c r="F391" s="48"/>
    </row>
    <row r="392" ht="12.75">
      <c r="F392" s="48"/>
    </row>
    <row r="393" ht="12.75">
      <c r="F393" s="48"/>
    </row>
    <row r="394" ht="12.75">
      <c r="F394" s="48"/>
    </row>
    <row r="395" ht="12.75">
      <c r="F395" s="48"/>
    </row>
    <row r="396" ht="12.75">
      <c r="F396" s="48"/>
    </row>
    <row r="397" ht="12.75">
      <c r="F397" s="48"/>
    </row>
    <row r="398" ht="12.75">
      <c r="F398" s="48"/>
    </row>
    <row r="399" ht="12.75">
      <c r="F399" s="48"/>
    </row>
    <row r="400" ht="12.75">
      <c r="F400" s="48"/>
    </row>
    <row r="401" ht="12.75">
      <c r="F401" s="48"/>
    </row>
    <row r="402" ht="12.75">
      <c r="F402" s="48"/>
    </row>
    <row r="403" ht="12.75">
      <c r="F403" s="48"/>
    </row>
    <row r="404" ht="12.75">
      <c r="F404" s="48"/>
    </row>
    <row r="405" ht="12.75">
      <c r="F405" s="48"/>
    </row>
    <row r="406" ht="12.75">
      <c r="F406" s="48"/>
    </row>
    <row r="407" ht="12.75">
      <c r="F407" s="48"/>
    </row>
    <row r="408" ht="12.75">
      <c r="F408" s="48"/>
    </row>
    <row r="409" ht="12.75">
      <c r="F409" s="48"/>
    </row>
    <row r="410" ht="12.75">
      <c r="F410" s="48"/>
    </row>
    <row r="411" ht="12.75">
      <c r="F411" s="48"/>
    </row>
    <row r="412" ht="12.75">
      <c r="F412" s="48"/>
    </row>
    <row r="413" ht="12.75">
      <c r="F413" s="48"/>
    </row>
    <row r="414" ht="12.75">
      <c r="F414" s="48"/>
    </row>
    <row r="415" ht="12.75">
      <c r="F415" s="48"/>
    </row>
    <row r="416" ht="12.75">
      <c r="F416" s="48"/>
    </row>
    <row r="417" ht="12.75">
      <c r="F417" s="48"/>
    </row>
    <row r="418" ht="12.75">
      <c r="F418" s="48"/>
    </row>
    <row r="419" ht="12.75">
      <c r="F419" s="48"/>
    </row>
    <row r="420" ht="12.75">
      <c r="F420" s="48"/>
    </row>
    <row r="421" ht="12.75">
      <c r="F421" s="48"/>
    </row>
    <row r="422" ht="12.75">
      <c r="F422" s="48"/>
    </row>
    <row r="423" ht="12.75">
      <c r="F423" s="48"/>
    </row>
    <row r="424" ht="12.75">
      <c r="F424" s="48"/>
    </row>
    <row r="425" ht="12.75">
      <c r="F425" s="48"/>
    </row>
    <row r="426" ht="12.75">
      <c r="F426" s="48"/>
    </row>
    <row r="427" ht="12.75">
      <c r="F427" s="48"/>
    </row>
    <row r="428" ht="12.75">
      <c r="F428" s="48"/>
    </row>
    <row r="429" ht="12.75">
      <c r="F429" s="48"/>
    </row>
    <row r="430" ht="12.75">
      <c r="F430" s="48"/>
    </row>
    <row r="431" ht="12.75">
      <c r="F431" s="48"/>
    </row>
    <row r="432" ht="12.75">
      <c r="F432" s="48"/>
    </row>
    <row r="433" ht="12.75">
      <c r="F433" s="48"/>
    </row>
    <row r="434" ht="12.75">
      <c r="F434" s="48"/>
    </row>
    <row r="435" ht="12.75">
      <c r="F435" s="48"/>
    </row>
    <row r="436" ht="12.75">
      <c r="F436" s="48"/>
    </row>
    <row r="437" ht="12.75">
      <c r="F437" s="48"/>
    </row>
    <row r="438" ht="12.75">
      <c r="F438" s="48"/>
    </row>
    <row r="439" ht="12.75">
      <c r="F439" s="48"/>
    </row>
    <row r="440" ht="12.75">
      <c r="F440" s="48"/>
    </row>
    <row r="441" ht="12.75">
      <c r="F441" s="48"/>
    </row>
    <row r="442" ht="12.75">
      <c r="F442" s="48"/>
    </row>
    <row r="443" ht="12.75">
      <c r="F443" s="48"/>
    </row>
    <row r="444" ht="12.75">
      <c r="F444" s="48"/>
    </row>
    <row r="445" ht="12.75">
      <c r="F445" s="48"/>
    </row>
    <row r="446" ht="12.75">
      <c r="F446" s="48"/>
    </row>
    <row r="447" ht="12.75">
      <c r="F447" s="48"/>
    </row>
    <row r="448" ht="12.75">
      <c r="F448" s="48"/>
    </row>
    <row r="449" ht="12.75">
      <c r="F449" s="48"/>
    </row>
    <row r="450" ht="12.75">
      <c r="F450" s="48"/>
    </row>
    <row r="451" ht="12.75">
      <c r="F451" s="48"/>
    </row>
    <row r="452" ht="12.75">
      <c r="F452" s="48"/>
    </row>
    <row r="453" ht="12.75">
      <c r="F453" s="48"/>
    </row>
    <row r="454" ht="12.75">
      <c r="F454" s="48"/>
    </row>
    <row r="455" ht="12.75">
      <c r="F455" s="48"/>
    </row>
    <row r="456" ht="12.75">
      <c r="F456" s="48"/>
    </row>
    <row r="457" ht="12.75">
      <c r="F457" s="48"/>
    </row>
    <row r="458" ht="12.75">
      <c r="F458" s="48"/>
    </row>
    <row r="459" ht="12.75">
      <c r="F459" s="48"/>
    </row>
    <row r="460" ht="12.75">
      <c r="F460" s="48"/>
    </row>
    <row r="461" ht="12.75">
      <c r="F461" s="48"/>
    </row>
    <row r="462" ht="12.75">
      <c r="F462" s="48"/>
    </row>
    <row r="463" ht="12.75">
      <c r="F463" s="48"/>
    </row>
    <row r="464" ht="12.75">
      <c r="F464" s="48"/>
    </row>
    <row r="465" ht="12.75">
      <c r="F465" s="48"/>
    </row>
    <row r="466" ht="12.75">
      <c r="F466" s="48"/>
    </row>
    <row r="467" ht="12.75">
      <c r="F467" s="48"/>
    </row>
    <row r="468" ht="12.75">
      <c r="F468" s="48"/>
    </row>
    <row r="469" ht="12.75">
      <c r="F469" s="48"/>
    </row>
    <row r="470" ht="12.75">
      <c r="F470" s="48"/>
    </row>
    <row r="471" ht="12.75">
      <c r="F471" s="48"/>
    </row>
    <row r="472" ht="12.75">
      <c r="F472" s="48"/>
    </row>
    <row r="473" ht="12.75">
      <c r="F473" s="48"/>
    </row>
    <row r="474" ht="12.75">
      <c r="F474" s="48"/>
    </row>
    <row r="475" ht="12.75">
      <c r="F475" s="48"/>
    </row>
    <row r="476" ht="12.75">
      <c r="F476" s="48"/>
    </row>
    <row r="477" ht="12.75">
      <c r="F477" s="48"/>
    </row>
    <row r="478" ht="12.75">
      <c r="F478" s="48"/>
    </row>
    <row r="479" ht="12.75">
      <c r="F479" s="48"/>
    </row>
    <row r="480" ht="12.75">
      <c r="F480" s="48"/>
    </row>
    <row r="481" ht="12.75">
      <c r="F481" s="48"/>
    </row>
    <row r="482" ht="12.75">
      <c r="F482" s="48"/>
    </row>
    <row r="483" ht="12.75">
      <c r="F483" s="48"/>
    </row>
    <row r="484" ht="12.75">
      <c r="F484" s="48"/>
    </row>
    <row r="485" ht="12.75">
      <c r="F485" s="48"/>
    </row>
    <row r="486" ht="12.75">
      <c r="F486" s="48"/>
    </row>
    <row r="487" ht="12.75">
      <c r="F487" s="48"/>
    </row>
    <row r="488" ht="12.75">
      <c r="F488" s="48"/>
    </row>
    <row r="489" ht="12.75">
      <c r="F489" s="48"/>
    </row>
    <row r="490" ht="12.75">
      <c r="F490" s="48"/>
    </row>
    <row r="491" ht="12.75">
      <c r="F491" s="48"/>
    </row>
    <row r="492" ht="12.75">
      <c r="F492" s="48"/>
    </row>
    <row r="493" ht="12.75">
      <c r="F493" s="48"/>
    </row>
    <row r="494" ht="12.75">
      <c r="F494" s="48"/>
    </row>
    <row r="495" ht="12.75">
      <c r="F495" s="48"/>
    </row>
    <row r="496" ht="12.75">
      <c r="F496" s="48"/>
    </row>
    <row r="497" ht="12.75">
      <c r="F497" s="48"/>
    </row>
    <row r="498" ht="12.75">
      <c r="F498" s="48"/>
    </row>
    <row r="499" ht="12.75">
      <c r="F499" s="48"/>
    </row>
    <row r="500" ht="12.75">
      <c r="F500" s="48"/>
    </row>
    <row r="501" ht="12.75">
      <c r="F501" s="48"/>
    </row>
    <row r="502" ht="12.75">
      <c r="F502" s="48"/>
    </row>
    <row r="503" ht="12.75">
      <c r="F503" s="48"/>
    </row>
    <row r="504" ht="12.75">
      <c r="F504" s="48"/>
    </row>
    <row r="505" ht="12.75">
      <c r="F505" s="48"/>
    </row>
    <row r="506" ht="12.75">
      <c r="F506" s="48"/>
    </row>
    <row r="507" ht="12.75">
      <c r="F507" s="48"/>
    </row>
    <row r="508" ht="12.75">
      <c r="F508" s="48"/>
    </row>
    <row r="509" ht="12.75">
      <c r="F509" s="48"/>
    </row>
    <row r="510" ht="12.75">
      <c r="F510" s="48"/>
    </row>
    <row r="511" ht="12.75">
      <c r="F511" s="48"/>
    </row>
    <row r="512" ht="12.75">
      <c r="F512" s="48"/>
    </row>
    <row r="513" ht="12.75">
      <c r="F513" s="48"/>
    </row>
    <row r="514" ht="12.75">
      <c r="F514" s="48"/>
    </row>
    <row r="515" ht="12.75">
      <c r="F515" s="48"/>
    </row>
    <row r="516" ht="12.75">
      <c r="F516" s="48"/>
    </row>
    <row r="517" ht="12.75">
      <c r="F517" s="48"/>
    </row>
    <row r="518" ht="12.75">
      <c r="F518" s="48"/>
    </row>
    <row r="519" ht="12.75">
      <c r="F519" s="48"/>
    </row>
    <row r="520" ht="12.75">
      <c r="F520" s="48"/>
    </row>
    <row r="521" ht="12.75">
      <c r="F521" s="48"/>
    </row>
    <row r="522" ht="12.75">
      <c r="F522" s="48"/>
    </row>
    <row r="523" ht="12.75">
      <c r="F523" s="48"/>
    </row>
    <row r="524" ht="12.75">
      <c r="F524" s="48"/>
    </row>
    <row r="525" ht="12.75">
      <c r="F525" s="48"/>
    </row>
    <row r="526" ht="12.75">
      <c r="F526" s="48"/>
    </row>
    <row r="527" ht="12.75">
      <c r="F527" s="48"/>
    </row>
    <row r="528" ht="12.75">
      <c r="F528" s="48"/>
    </row>
    <row r="529" ht="12.75">
      <c r="F529" s="48"/>
    </row>
    <row r="530" ht="12.75">
      <c r="F530" s="48"/>
    </row>
    <row r="531" ht="12.75">
      <c r="F531" s="48"/>
    </row>
    <row r="532" ht="12.75">
      <c r="F532" s="48"/>
    </row>
    <row r="533" ht="12.75">
      <c r="F533" s="48"/>
    </row>
    <row r="534" ht="12.75">
      <c r="F534" s="48"/>
    </row>
    <row r="535" ht="12.75">
      <c r="F535" s="48"/>
    </row>
    <row r="536" ht="12.75">
      <c r="F536" s="48"/>
    </row>
    <row r="537" ht="12.75">
      <c r="F537" s="48"/>
    </row>
    <row r="538" ht="12.75">
      <c r="F538" s="48"/>
    </row>
    <row r="539" ht="12.75">
      <c r="F539" s="48"/>
    </row>
    <row r="540" ht="12.75">
      <c r="F540" s="48"/>
    </row>
    <row r="541" ht="12.75">
      <c r="F541" s="48"/>
    </row>
    <row r="542" ht="12.75">
      <c r="F542" s="48"/>
    </row>
    <row r="543" ht="12.75">
      <c r="F543" s="48"/>
    </row>
    <row r="544" ht="12.75">
      <c r="F544" s="48"/>
    </row>
    <row r="545" ht="12.75">
      <c r="F545" s="48"/>
    </row>
    <row r="546" ht="12.75">
      <c r="F546" s="48"/>
    </row>
    <row r="547" ht="12.75">
      <c r="F547" s="48"/>
    </row>
    <row r="548" ht="12.75">
      <c r="F548" s="48"/>
    </row>
    <row r="549" ht="12.75">
      <c r="F549" s="48"/>
    </row>
    <row r="550" ht="12.75">
      <c r="F550" s="48"/>
    </row>
    <row r="551" ht="12.75">
      <c r="F551" s="48"/>
    </row>
    <row r="552" ht="12.75">
      <c r="F552" s="48"/>
    </row>
    <row r="553" ht="12.75">
      <c r="F553" s="48"/>
    </row>
    <row r="554" ht="12.75">
      <c r="F554" s="48"/>
    </row>
    <row r="555" ht="12.75">
      <c r="F555" s="48"/>
    </row>
    <row r="556" ht="12.75">
      <c r="F556" s="48"/>
    </row>
    <row r="557" ht="12.75">
      <c r="F557" s="48"/>
    </row>
    <row r="558" ht="12.75">
      <c r="F558" s="48"/>
    </row>
    <row r="559" ht="12.75">
      <c r="F559" s="48"/>
    </row>
    <row r="560" ht="12.75">
      <c r="F560" s="48"/>
    </row>
    <row r="561" ht="12.75">
      <c r="F561" s="48"/>
    </row>
    <row r="562" ht="12.75">
      <c r="F562" s="48"/>
    </row>
    <row r="563" ht="12.75">
      <c r="F563" s="48"/>
    </row>
    <row r="564" ht="12.75">
      <c r="F564" s="48"/>
    </row>
    <row r="565" ht="12.75">
      <c r="F565" s="48"/>
    </row>
    <row r="566" ht="12.75">
      <c r="F566" s="48"/>
    </row>
    <row r="567" ht="12.75">
      <c r="F567" s="48"/>
    </row>
    <row r="568" ht="12.75">
      <c r="F568" s="48"/>
    </row>
    <row r="569" ht="12.75">
      <c r="F569" s="48"/>
    </row>
    <row r="570" ht="12.75">
      <c r="F570" s="48"/>
    </row>
    <row r="571" ht="12.75">
      <c r="F571" s="48"/>
    </row>
    <row r="572" ht="12.75">
      <c r="F572" s="48"/>
    </row>
    <row r="573" ht="12.75">
      <c r="F573" s="48"/>
    </row>
    <row r="574" ht="12.75">
      <c r="F574" s="48"/>
    </row>
    <row r="575" ht="12.75">
      <c r="F575" s="48"/>
    </row>
    <row r="576" ht="12.75">
      <c r="F576" s="48"/>
    </row>
    <row r="577" ht="12.75">
      <c r="F577" s="48"/>
    </row>
    <row r="578" ht="12.75">
      <c r="F578" s="48"/>
    </row>
    <row r="579" ht="12.75">
      <c r="F579" s="48"/>
    </row>
    <row r="580" ht="12.75">
      <c r="F580" s="48"/>
    </row>
    <row r="581" ht="12.75">
      <c r="F581" s="48"/>
    </row>
    <row r="582" ht="12.75">
      <c r="F582" s="48"/>
    </row>
    <row r="583" ht="12.75">
      <c r="F583" s="48"/>
    </row>
    <row r="584" ht="12.75">
      <c r="F584" s="48"/>
    </row>
    <row r="585" ht="12.75">
      <c r="F585" s="48"/>
    </row>
    <row r="586" ht="12.75">
      <c r="F586" s="48"/>
    </row>
    <row r="587" ht="12.75">
      <c r="F587" s="48"/>
    </row>
    <row r="588" ht="12.75">
      <c r="F588" s="48"/>
    </row>
    <row r="589" ht="12.75">
      <c r="F589" s="48"/>
    </row>
    <row r="590" ht="12.75">
      <c r="F590" s="48"/>
    </row>
    <row r="591" ht="12.75">
      <c r="F591" s="48"/>
    </row>
    <row r="592" ht="12.75">
      <c r="F592" s="48"/>
    </row>
    <row r="593" ht="12.75">
      <c r="F593" s="48"/>
    </row>
    <row r="594" ht="12.75">
      <c r="F594" s="48"/>
    </row>
    <row r="595" ht="12.75">
      <c r="F595" s="48"/>
    </row>
    <row r="596" ht="12.75">
      <c r="F596" s="48"/>
    </row>
    <row r="597" ht="12.75">
      <c r="F597" s="48"/>
    </row>
    <row r="598" ht="12.75">
      <c r="F598" s="48"/>
    </row>
    <row r="599" ht="12.75">
      <c r="F599" s="48"/>
    </row>
    <row r="600" ht="12.75">
      <c r="F600" s="48"/>
    </row>
    <row r="601" ht="12.75">
      <c r="F601" s="48"/>
    </row>
    <row r="602" ht="12.75">
      <c r="F602" s="48"/>
    </row>
    <row r="603" ht="12.75">
      <c r="F603" s="48"/>
    </row>
    <row r="604" ht="12.75">
      <c r="F604" s="48"/>
    </row>
    <row r="605" ht="12.75">
      <c r="F605" s="48"/>
    </row>
    <row r="606" ht="12.75">
      <c r="F606" s="48"/>
    </row>
    <row r="607" ht="12.75">
      <c r="F607" s="48"/>
    </row>
    <row r="608" ht="12.75">
      <c r="F608" s="48"/>
    </row>
    <row r="609" ht="12.75">
      <c r="F609" s="48"/>
    </row>
    <row r="610" ht="12.75">
      <c r="F610" s="48"/>
    </row>
    <row r="611" ht="12.75">
      <c r="F611" s="48"/>
    </row>
    <row r="612" ht="12.75">
      <c r="F612" s="48"/>
    </row>
    <row r="613" ht="12.75">
      <c r="F613" s="48"/>
    </row>
    <row r="614" ht="12.75">
      <c r="F614" s="48"/>
    </row>
    <row r="615" ht="12.75">
      <c r="F615" s="48"/>
    </row>
    <row r="616" ht="12.75">
      <c r="F616" s="48"/>
    </row>
    <row r="617" ht="12.75">
      <c r="F617" s="48"/>
    </row>
    <row r="618" ht="12.75">
      <c r="F618" s="48"/>
    </row>
    <row r="619" ht="12.75">
      <c r="F619" s="48"/>
    </row>
    <row r="620" ht="12.75">
      <c r="F620" s="48"/>
    </row>
    <row r="621" ht="12.75">
      <c r="F621" s="48"/>
    </row>
    <row r="622" ht="12.75">
      <c r="F622" s="48"/>
    </row>
    <row r="623" ht="12.75">
      <c r="F623" s="48"/>
    </row>
    <row r="624" ht="12.75">
      <c r="F624" s="48"/>
    </row>
    <row r="625" ht="12.75">
      <c r="F625" s="48"/>
    </row>
    <row r="626" ht="12.75">
      <c r="F626" s="48"/>
    </row>
    <row r="627" ht="12.75">
      <c r="F627" s="48"/>
    </row>
    <row r="628" ht="12.75">
      <c r="F628" s="48"/>
    </row>
    <row r="629" ht="12.75">
      <c r="F629" s="48"/>
    </row>
    <row r="630" ht="12.75">
      <c r="F630" s="48"/>
    </row>
    <row r="631" ht="12.75">
      <c r="F631" s="48"/>
    </row>
    <row r="632" ht="12.75">
      <c r="F632" s="48"/>
    </row>
    <row r="633" ht="12.75">
      <c r="F633" s="48"/>
    </row>
    <row r="634" ht="12.75">
      <c r="F634" s="48"/>
    </row>
    <row r="635" ht="12.75">
      <c r="F635" s="48"/>
    </row>
    <row r="636" ht="12.75">
      <c r="F636" s="48"/>
    </row>
    <row r="637" ht="12.75">
      <c r="F637" s="48"/>
    </row>
    <row r="638" ht="12.75">
      <c r="F638" s="48"/>
    </row>
    <row r="639" ht="12.75">
      <c r="F639" s="48"/>
    </row>
    <row r="640" ht="12.75">
      <c r="F640" s="48"/>
    </row>
    <row r="641" ht="12.75">
      <c r="F641" s="48"/>
    </row>
    <row r="642" ht="12.75">
      <c r="F642" s="48"/>
    </row>
    <row r="643" ht="12.75">
      <c r="F643" s="48"/>
    </row>
    <row r="644" ht="12.75">
      <c r="F644" s="48"/>
    </row>
    <row r="645" ht="12.75">
      <c r="F645" s="48"/>
    </row>
    <row r="646" ht="12.75">
      <c r="F646" s="48"/>
    </row>
    <row r="647" ht="12.75">
      <c r="F647" s="48"/>
    </row>
    <row r="648" ht="12.75">
      <c r="F648" s="48"/>
    </row>
    <row r="649" ht="12.75">
      <c r="F649" s="48"/>
    </row>
    <row r="650" ht="12.75">
      <c r="F650" s="48"/>
    </row>
    <row r="651" ht="12.75">
      <c r="F651" s="48"/>
    </row>
    <row r="652" ht="12.75">
      <c r="F652" s="48"/>
    </row>
    <row r="653" ht="12.75">
      <c r="F653" s="48"/>
    </row>
    <row r="654" ht="12.75">
      <c r="F654" s="48"/>
    </row>
    <row r="655" ht="12.75">
      <c r="F655" s="48"/>
    </row>
    <row r="656" ht="12.75">
      <c r="F656" s="48"/>
    </row>
    <row r="657" ht="12.75">
      <c r="F657" s="48"/>
    </row>
    <row r="658" ht="12.75">
      <c r="F658" s="48"/>
    </row>
    <row r="659" ht="12.75">
      <c r="F659" s="48"/>
    </row>
    <row r="660" ht="12.75">
      <c r="F660" s="48"/>
    </row>
    <row r="661" ht="12.75">
      <c r="F661" s="48"/>
    </row>
    <row r="662" ht="12.75">
      <c r="F662" s="48"/>
    </row>
    <row r="663" ht="12.75">
      <c r="F663" s="48"/>
    </row>
    <row r="664" ht="12.75">
      <c r="F664" s="48"/>
    </row>
    <row r="665" ht="12.75">
      <c r="F665" s="48"/>
    </row>
    <row r="666" ht="12.75">
      <c r="F666" s="48"/>
    </row>
    <row r="667" ht="12.75">
      <c r="F667" s="48"/>
    </row>
    <row r="668" ht="12.75">
      <c r="F668" s="48"/>
    </row>
    <row r="669" ht="12.75">
      <c r="F669" s="48"/>
    </row>
    <row r="670" ht="12.75">
      <c r="F670" s="48"/>
    </row>
    <row r="671" ht="12.75">
      <c r="F671" s="48"/>
    </row>
    <row r="672" ht="12.75">
      <c r="F672" s="48"/>
    </row>
    <row r="673" ht="12.75">
      <c r="F673" s="48"/>
    </row>
    <row r="674" ht="12.75">
      <c r="F674" s="48"/>
    </row>
    <row r="675" ht="12.75">
      <c r="F675" s="48"/>
    </row>
    <row r="676" ht="12.75">
      <c r="F676" s="48"/>
    </row>
    <row r="677" ht="12.75">
      <c r="F677" s="48"/>
    </row>
    <row r="678" ht="12.75">
      <c r="F678" s="48"/>
    </row>
    <row r="679" ht="12.75">
      <c r="F679" s="48"/>
    </row>
    <row r="680" ht="12.75">
      <c r="F680" s="48"/>
    </row>
    <row r="681" ht="12.75">
      <c r="F681" s="48"/>
    </row>
    <row r="682" ht="12.75">
      <c r="F682" s="48"/>
    </row>
    <row r="683" ht="12.75">
      <c r="F683" s="48"/>
    </row>
    <row r="684" ht="12.75">
      <c r="F684" s="48"/>
    </row>
    <row r="685" ht="12.75">
      <c r="F685" s="48"/>
    </row>
    <row r="686" ht="12.75">
      <c r="F686" s="48"/>
    </row>
    <row r="687" ht="12.75">
      <c r="F687" s="48"/>
    </row>
    <row r="688" ht="12.75">
      <c r="F688" s="48"/>
    </row>
    <row r="689" ht="12.75">
      <c r="F689" s="48"/>
    </row>
    <row r="690" ht="12.75">
      <c r="F690" s="48"/>
    </row>
    <row r="691" ht="12.75">
      <c r="F691" s="48"/>
    </row>
    <row r="692" ht="12.75">
      <c r="F692" s="48"/>
    </row>
    <row r="693" ht="12.75">
      <c r="F693" s="48"/>
    </row>
    <row r="694" ht="12.75">
      <c r="F694" s="48"/>
    </row>
    <row r="695" ht="12.75">
      <c r="F695" s="48"/>
    </row>
    <row r="696" ht="12.75">
      <c r="F696" s="48"/>
    </row>
    <row r="697" ht="12.75">
      <c r="F697" s="48"/>
    </row>
    <row r="698" ht="12.75">
      <c r="F698" s="48"/>
    </row>
    <row r="699" ht="12.75">
      <c r="F699" s="48"/>
    </row>
    <row r="700" ht="12.75">
      <c r="F700" s="48"/>
    </row>
    <row r="701" ht="12.75">
      <c r="F701" s="48"/>
    </row>
    <row r="702" ht="12.75">
      <c r="F702" s="48"/>
    </row>
    <row r="703" ht="12.75">
      <c r="F703" s="48"/>
    </row>
    <row r="704" ht="12.75">
      <c r="F704" s="48"/>
    </row>
    <row r="705" ht="12.75">
      <c r="F705" s="48"/>
    </row>
    <row r="706" ht="12.75">
      <c r="F706" s="48"/>
    </row>
    <row r="707" ht="12.75">
      <c r="F707" s="48"/>
    </row>
    <row r="708" ht="12.75">
      <c r="F708" s="48"/>
    </row>
    <row r="709" ht="12.75">
      <c r="F709" s="48"/>
    </row>
    <row r="710" ht="12.75">
      <c r="F710" s="48"/>
    </row>
    <row r="711" ht="12.75">
      <c r="F711" s="48"/>
    </row>
    <row r="712" ht="12.75">
      <c r="F712" s="48"/>
    </row>
    <row r="713" ht="12.75">
      <c r="F713" s="48"/>
    </row>
    <row r="714" ht="12.75">
      <c r="F714" s="48"/>
    </row>
    <row r="715" ht="12.75">
      <c r="F715" s="48"/>
    </row>
    <row r="716" ht="12.75">
      <c r="F716" s="48"/>
    </row>
    <row r="717" ht="12.75">
      <c r="F717" s="48"/>
    </row>
    <row r="718" ht="12.75">
      <c r="F718" s="48"/>
    </row>
    <row r="719" ht="12.75">
      <c r="F719" s="48"/>
    </row>
    <row r="720" ht="12.75">
      <c r="F720" s="48"/>
    </row>
    <row r="721" ht="12.75">
      <c r="F721" s="48"/>
    </row>
    <row r="722" ht="12.75">
      <c r="F722" s="48"/>
    </row>
    <row r="723" ht="12.75">
      <c r="F723" s="48"/>
    </row>
    <row r="724" ht="12.75">
      <c r="F724" s="48"/>
    </row>
    <row r="725" ht="12.75">
      <c r="F725" s="48"/>
    </row>
    <row r="726" ht="12.75">
      <c r="F726" s="48"/>
    </row>
    <row r="727" ht="12.75">
      <c r="F727" s="48"/>
    </row>
    <row r="728" ht="12.75">
      <c r="F728" s="48"/>
    </row>
    <row r="729" ht="12.75">
      <c r="F729" s="48"/>
    </row>
    <row r="730" ht="12.75">
      <c r="F730" s="48"/>
    </row>
    <row r="731" ht="12.75">
      <c r="F731" s="48"/>
    </row>
    <row r="732" ht="12.75">
      <c r="F732" s="48"/>
    </row>
    <row r="733" ht="12.75">
      <c r="F733" s="48"/>
    </row>
    <row r="734" ht="12.75">
      <c r="F734" s="48"/>
    </row>
    <row r="735" ht="12.75">
      <c r="F735" s="48"/>
    </row>
    <row r="736" ht="12.75">
      <c r="F736" s="48"/>
    </row>
    <row r="737" ht="12.75">
      <c r="F737" s="48"/>
    </row>
    <row r="738" ht="12.75">
      <c r="F738" s="48"/>
    </row>
    <row r="739" ht="12.75">
      <c r="F739" s="48"/>
    </row>
    <row r="740" ht="12.75">
      <c r="F740" s="48"/>
    </row>
    <row r="741" ht="12.75">
      <c r="F741" s="48"/>
    </row>
    <row r="742" ht="12.75">
      <c r="F742" s="48"/>
    </row>
    <row r="743" ht="12.75">
      <c r="F743" s="48"/>
    </row>
    <row r="744" ht="12.75">
      <c r="F744" s="48"/>
    </row>
    <row r="745" ht="12.75">
      <c r="F745" s="48"/>
    </row>
    <row r="746" ht="12.75">
      <c r="F746" s="48"/>
    </row>
    <row r="747" ht="12.75">
      <c r="F747" s="48"/>
    </row>
    <row r="748" ht="12.75">
      <c r="F748" s="48"/>
    </row>
    <row r="749" ht="12.75">
      <c r="F749" s="48"/>
    </row>
    <row r="750" ht="12.75">
      <c r="F750" s="48"/>
    </row>
    <row r="751" ht="12.75">
      <c r="F751" s="48"/>
    </row>
    <row r="752" ht="12.75">
      <c r="F752" s="48"/>
    </row>
    <row r="753" ht="12.75">
      <c r="F753" s="48"/>
    </row>
    <row r="754" ht="12.75">
      <c r="F754" s="48"/>
    </row>
    <row r="755" ht="12.75">
      <c r="F755" s="48"/>
    </row>
    <row r="756" ht="12.75">
      <c r="F756" s="48"/>
    </row>
    <row r="757" ht="12.75">
      <c r="F757" s="48"/>
    </row>
    <row r="758" ht="12.75">
      <c r="F758" s="48"/>
    </row>
    <row r="759" ht="12.75">
      <c r="F759" s="48"/>
    </row>
    <row r="760" ht="12.75">
      <c r="F760" s="48"/>
    </row>
    <row r="761" ht="12.75">
      <c r="F761" s="48"/>
    </row>
    <row r="762" ht="12.75">
      <c r="F762" s="48"/>
    </row>
    <row r="763" ht="12.75">
      <c r="F763" s="48"/>
    </row>
    <row r="764" ht="12.75">
      <c r="F764" s="48"/>
    </row>
    <row r="765" ht="12.75">
      <c r="F765" s="48"/>
    </row>
    <row r="766" ht="12.75">
      <c r="F766" s="48"/>
    </row>
    <row r="767" ht="12.75">
      <c r="F767" s="48"/>
    </row>
    <row r="768" ht="12.75">
      <c r="F768" s="48"/>
    </row>
    <row r="769" ht="12.75">
      <c r="F769" s="48"/>
    </row>
    <row r="770" ht="12.75">
      <c r="F770" s="48"/>
    </row>
    <row r="771" ht="12.75">
      <c r="F771" s="48"/>
    </row>
    <row r="772" ht="12.75">
      <c r="F772" s="48"/>
    </row>
    <row r="773" ht="12.75">
      <c r="F773" s="48"/>
    </row>
    <row r="774" ht="12.75">
      <c r="F774" s="48"/>
    </row>
    <row r="775" ht="12.75">
      <c r="F775" s="48"/>
    </row>
    <row r="776" ht="12.75">
      <c r="F776" s="48"/>
    </row>
    <row r="777" ht="12.75">
      <c r="F777" s="48"/>
    </row>
    <row r="778" ht="12.75">
      <c r="F778" s="48"/>
    </row>
    <row r="779" ht="12.75">
      <c r="F779" s="48"/>
    </row>
    <row r="780" ht="12.75">
      <c r="F780" s="48"/>
    </row>
    <row r="781" ht="12.75">
      <c r="F781" s="48"/>
    </row>
    <row r="782" ht="12.75">
      <c r="F782" s="48"/>
    </row>
    <row r="783" ht="12.75">
      <c r="F783" s="48"/>
    </row>
    <row r="784" ht="12.75">
      <c r="F784" s="48"/>
    </row>
    <row r="785" ht="12.75">
      <c r="F785" s="48"/>
    </row>
    <row r="786" ht="12.75">
      <c r="F786" s="48"/>
    </row>
    <row r="787" ht="12.75">
      <c r="F787" s="48"/>
    </row>
    <row r="788" ht="12.75">
      <c r="F788" s="48"/>
    </row>
    <row r="789" ht="12.75">
      <c r="F789" s="48"/>
    </row>
    <row r="790" ht="12.75">
      <c r="F790" s="48"/>
    </row>
    <row r="791" ht="12.75">
      <c r="F791" s="48"/>
    </row>
    <row r="792" ht="12.75">
      <c r="F792" s="48"/>
    </row>
    <row r="793" ht="12.75">
      <c r="F793" s="48"/>
    </row>
    <row r="794" ht="12.75">
      <c r="F794" s="48"/>
    </row>
    <row r="795" ht="12.75">
      <c r="F795" s="48"/>
    </row>
    <row r="796" ht="12.75">
      <c r="F796" s="48"/>
    </row>
    <row r="797" ht="12.75">
      <c r="F797" s="48"/>
    </row>
    <row r="798" ht="12.75">
      <c r="F798" s="48"/>
    </row>
    <row r="799" ht="12.75">
      <c r="F799" s="48"/>
    </row>
    <row r="800" ht="12.75">
      <c r="F800" s="48"/>
    </row>
    <row r="801" ht="12.75">
      <c r="F801" s="48"/>
    </row>
    <row r="802" ht="12.75">
      <c r="F802" s="48"/>
    </row>
    <row r="803" ht="12.75">
      <c r="F803" s="48"/>
    </row>
    <row r="804" ht="12.75">
      <c r="F804" s="48"/>
    </row>
    <row r="805" ht="12.75">
      <c r="F805" s="48"/>
    </row>
    <row r="806" ht="12.75">
      <c r="F806" s="48"/>
    </row>
    <row r="807" ht="12.75">
      <c r="F807" s="48"/>
    </row>
    <row r="808" ht="12.75">
      <c r="F808" s="48"/>
    </row>
    <row r="809" ht="12.75">
      <c r="F809" s="48"/>
    </row>
    <row r="810" ht="12.75">
      <c r="F810" s="48"/>
    </row>
    <row r="811" ht="12.75">
      <c r="F811" s="48"/>
    </row>
    <row r="812" ht="12.75">
      <c r="F812" s="48"/>
    </row>
    <row r="813" ht="12.75">
      <c r="F813" s="48"/>
    </row>
    <row r="814" ht="12.75">
      <c r="F814" s="48"/>
    </row>
    <row r="815" ht="12.75">
      <c r="F815" s="48"/>
    </row>
    <row r="816" ht="12.75">
      <c r="F816" s="48"/>
    </row>
    <row r="817" ht="12.75">
      <c r="F817" s="48"/>
    </row>
    <row r="818" ht="12.75">
      <c r="F818" s="48"/>
    </row>
    <row r="819" ht="12.75">
      <c r="F819" s="48"/>
    </row>
    <row r="820" ht="12.75">
      <c r="F820" s="48"/>
    </row>
    <row r="821" ht="12.75">
      <c r="F821" s="48"/>
    </row>
    <row r="822" ht="12.75">
      <c r="F822" s="48"/>
    </row>
    <row r="823" ht="12.75">
      <c r="F823" s="48"/>
    </row>
    <row r="824" ht="12.75">
      <c r="F824" s="48"/>
    </row>
    <row r="825" ht="12.75">
      <c r="F825" s="48"/>
    </row>
    <row r="826" ht="12.75">
      <c r="F826" s="48"/>
    </row>
    <row r="827" ht="12.75">
      <c r="F827" s="48"/>
    </row>
    <row r="828" ht="12.75">
      <c r="F828" s="48"/>
    </row>
    <row r="829" ht="12.75">
      <c r="F829" s="48"/>
    </row>
    <row r="830" ht="12.75">
      <c r="F830" s="48"/>
    </row>
    <row r="831" ht="12.75">
      <c r="F831" s="48"/>
    </row>
    <row r="832" ht="12.75">
      <c r="F832" s="48"/>
    </row>
    <row r="833" ht="12.75">
      <c r="F833" s="48"/>
    </row>
    <row r="834" ht="12.75">
      <c r="F834" s="48"/>
    </row>
    <row r="835" ht="12.75">
      <c r="F835" s="48"/>
    </row>
    <row r="836" ht="12.75">
      <c r="F836" s="48"/>
    </row>
    <row r="837" ht="12.75">
      <c r="F837" s="48"/>
    </row>
    <row r="838" ht="12.75">
      <c r="F838" s="48"/>
    </row>
    <row r="839" ht="12.75">
      <c r="F839" s="48"/>
    </row>
    <row r="840" ht="12.75">
      <c r="F840" s="48"/>
    </row>
    <row r="841" ht="12.75">
      <c r="F841" s="48"/>
    </row>
    <row r="842" ht="12.75">
      <c r="F842" s="48"/>
    </row>
    <row r="843" ht="12.75">
      <c r="F843" s="48"/>
    </row>
    <row r="844" ht="12.75">
      <c r="F844" s="48"/>
    </row>
    <row r="845" ht="12.75">
      <c r="F845" s="48"/>
    </row>
    <row r="846" ht="12.75">
      <c r="F846" s="48"/>
    </row>
    <row r="847" ht="12.75">
      <c r="F847" s="48"/>
    </row>
    <row r="848" ht="12.75">
      <c r="F848" s="48"/>
    </row>
    <row r="849" ht="12.75">
      <c r="F849" s="48"/>
    </row>
    <row r="850" ht="12.75">
      <c r="F850" s="48"/>
    </row>
    <row r="851" ht="12.75">
      <c r="F851" s="48"/>
    </row>
    <row r="852" ht="12.75">
      <c r="F852" s="48"/>
    </row>
    <row r="853" ht="12.75">
      <c r="F853" s="48"/>
    </row>
    <row r="854" ht="12.75">
      <c r="F854" s="48"/>
    </row>
    <row r="855" ht="12.75">
      <c r="F855" s="48"/>
    </row>
    <row r="856" ht="12.75">
      <c r="F856" s="48"/>
    </row>
    <row r="857" ht="12.75">
      <c r="F857" s="48"/>
    </row>
    <row r="858" ht="12.75">
      <c r="F858" s="48"/>
    </row>
    <row r="859" ht="12.75">
      <c r="F859" s="48"/>
    </row>
    <row r="860" ht="12.75">
      <c r="F860" s="48"/>
    </row>
    <row r="861" ht="12.75">
      <c r="F861" s="48"/>
    </row>
    <row r="862" ht="12.75">
      <c r="F862" s="48"/>
    </row>
    <row r="863" ht="12.75">
      <c r="F863" s="48"/>
    </row>
    <row r="864" ht="12.75">
      <c r="F864" s="48"/>
    </row>
    <row r="865" ht="12.75">
      <c r="F865" s="48"/>
    </row>
    <row r="866" ht="12.75">
      <c r="F866" s="48"/>
    </row>
    <row r="867" ht="12.75">
      <c r="F867" s="48"/>
    </row>
    <row r="868" ht="12.75">
      <c r="F868" s="48"/>
    </row>
    <row r="869" ht="12.75">
      <c r="F869" s="48"/>
    </row>
    <row r="870" ht="12.75">
      <c r="F870" s="48"/>
    </row>
    <row r="871" ht="12.75">
      <c r="F871" s="48"/>
    </row>
    <row r="872" ht="12.75">
      <c r="F872" s="48"/>
    </row>
    <row r="873" ht="12.75">
      <c r="F873" s="48"/>
    </row>
    <row r="874" ht="12.75">
      <c r="F874" s="48"/>
    </row>
    <row r="875" ht="12.75">
      <c r="F875" s="48"/>
    </row>
    <row r="876" ht="12.75">
      <c r="F876" s="48"/>
    </row>
    <row r="877" ht="12.75">
      <c r="F877" s="48"/>
    </row>
    <row r="878" ht="12.75">
      <c r="F878" s="48"/>
    </row>
    <row r="879" ht="12.75">
      <c r="F879" s="48"/>
    </row>
    <row r="880" ht="12.75">
      <c r="F880" s="48"/>
    </row>
    <row r="881" ht="12.75">
      <c r="F881" s="48"/>
    </row>
    <row r="882" ht="12.75">
      <c r="F882" s="48"/>
    </row>
    <row r="883" ht="12.75">
      <c r="F883" s="48"/>
    </row>
    <row r="884" ht="12.75">
      <c r="F884" s="48"/>
    </row>
    <row r="885" ht="12.75">
      <c r="F885" s="48"/>
    </row>
    <row r="886" ht="12.75">
      <c r="F886" s="48"/>
    </row>
    <row r="887" ht="12.75">
      <c r="F887" s="48"/>
    </row>
    <row r="888" ht="12.75">
      <c r="F888" s="48"/>
    </row>
    <row r="889" ht="12.75">
      <c r="F889" s="48"/>
    </row>
    <row r="890" ht="12.75">
      <c r="F890" s="48"/>
    </row>
    <row r="891" ht="12.75">
      <c r="F891" s="48"/>
    </row>
    <row r="892" ht="12.75">
      <c r="F892" s="48"/>
    </row>
    <row r="893" ht="12.75">
      <c r="F893" s="48"/>
    </row>
    <row r="894" ht="12.75">
      <c r="F894" s="48"/>
    </row>
    <row r="895" ht="12.75">
      <c r="F895" s="48"/>
    </row>
    <row r="896" ht="12.75">
      <c r="F896" s="48"/>
    </row>
    <row r="897" ht="12.75">
      <c r="F897" s="48"/>
    </row>
    <row r="898" ht="12.75">
      <c r="F898" s="48"/>
    </row>
    <row r="899" ht="12.75">
      <c r="F899" s="48"/>
    </row>
    <row r="900" ht="12.75">
      <c r="F900" s="48"/>
    </row>
    <row r="901" ht="12.75">
      <c r="F901" s="48"/>
    </row>
    <row r="902" ht="12.75">
      <c r="F902" s="48"/>
    </row>
    <row r="903" ht="12.75">
      <c r="F903" s="48"/>
    </row>
    <row r="904" ht="12.75">
      <c r="F904" s="48"/>
    </row>
    <row r="905" ht="12.75">
      <c r="F905" s="48"/>
    </row>
    <row r="906" ht="12.75">
      <c r="F906" s="48"/>
    </row>
    <row r="907" ht="12.75">
      <c r="F907" s="48"/>
    </row>
    <row r="908" ht="12.75">
      <c r="F908" s="48"/>
    </row>
    <row r="909" ht="12.75">
      <c r="F909" s="48"/>
    </row>
    <row r="910" ht="12.75">
      <c r="F910" s="48"/>
    </row>
    <row r="911" ht="12.75">
      <c r="F911" s="48"/>
    </row>
    <row r="912" ht="12.75">
      <c r="F912" s="48"/>
    </row>
    <row r="913" ht="12.75">
      <c r="F913" s="48"/>
    </row>
    <row r="914" ht="12.75">
      <c r="F914" s="48"/>
    </row>
    <row r="915" ht="12.75">
      <c r="F915" s="48"/>
    </row>
    <row r="916" ht="12.75">
      <c r="F916" s="48"/>
    </row>
    <row r="917" ht="12.75">
      <c r="F917" s="48"/>
    </row>
    <row r="918" ht="12.75">
      <c r="F918" s="48"/>
    </row>
    <row r="919" ht="12.75">
      <c r="F919" s="48"/>
    </row>
    <row r="920" ht="12.75">
      <c r="F920" s="48"/>
    </row>
    <row r="921" ht="12.75">
      <c r="F921" s="48"/>
    </row>
    <row r="922" ht="12.75">
      <c r="F922" s="48"/>
    </row>
    <row r="923" ht="12.75">
      <c r="F923" s="48"/>
    </row>
    <row r="924" ht="12.75">
      <c r="F924" s="48"/>
    </row>
    <row r="925" ht="12.75">
      <c r="F925" s="48"/>
    </row>
    <row r="926" ht="12.75">
      <c r="F926" s="48"/>
    </row>
    <row r="927" ht="12.75">
      <c r="F927" s="48"/>
    </row>
    <row r="928" ht="12.75">
      <c r="F928" s="48"/>
    </row>
    <row r="929" ht="12.75">
      <c r="F929" s="48"/>
    </row>
    <row r="930" ht="12.75">
      <c r="F930" s="48"/>
    </row>
    <row r="931" ht="12.75">
      <c r="F931" s="48"/>
    </row>
    <row r="932" ht="12.75">
      <c r="F932" s="48"/>
    </row>
    <row r="933" ht="12.75">
      <c r="F933" s="48"/>
    </row>
    <row r="934" ht="12.75">
      <c r="F934" s="48"/>
    </row>
    <row r="935" ht="12.75">
      <c r="F935" s="48"/>
    </row>
    <row r="936" ht="12.75">
      <c r="F936" s="48"/>
    </row>
    <row r="937" ht="12.75">
      <c r="F937" s="48"/>
    </row>
    <row r="938" ht="12.75">
      <c r="F938" s="48"/>
    </row>
    <row r="939" ht="12.75">
      <c r="F939" s="48"/>
    </row>
    <row r="940" ht="12.75">
      <c r="F940" s="48"/>
    </row>
    <row r="941" ht="12.75">
      <c r="F941" s="48"/>
    </row>
    <row r="942" ht="12.75">
      <c r="F942" s="48"/>
    </row>
    <row r="943" ht="12.75">
      <c r="F943" s="48"/>
    </row>
    <row r="944" ht="12.75">
      <c r="F944" s="48"/>
    </row>
    <row r="945" ht="12.75">
      <c r="F945" s="48"/>
    </row>
    <row r="946" ht="12.75">
      <c r="F946" s="48"/>
    </row>
    <row r="947" ht="12.75">
      <c r="F947" s="48"/>
    </row>
    <row r="948" ht="12.75">
      <c r="F948" s="48"/>
    </row>
    <row r="949" ht="12.75">
      <c r="F949" s="48"/>
    </row>
    <row r="950" ht="12.75">
      <c r="F950" s="48"/>
    </row>
    <row r="951" ht="12.75">
      <c r="F951" s="48"/>
    </row>
    <row r="952" ht="12.75">
      <c r="F952" s="48"/>
    </row>
    <row r="953" ht="12.75">
      <c r="F953" s="48"/>
    </row>
    <row r="954" ht="12.75">
      <c r="F954" s="48"/>
    </row>
    <row r="955" ht="12.75">
      <c r="F955" s="48"/>
    </row>
    <row r="956" ht="12.75">
      <c r="F956" s="48"/>
    </row>
    <row r="957" ht="12.75">
      <c r="F957" s="48"/>
    </row>
    <row r="958" ht="12.75">
      <c r="F958" s="48"/>
    </row>
    <row r="959" ht="12.75">
      <c r="F959" s="48"/>
    </row>
    <row r="960" ht="12.75">
      <c r="F960" s="48"/>
    </row>
    <row r="961" ht="12.75">
      <c r="F961" s="48"/>
    </row>
    <row r="962" ht="12.75">
      <c r="F962" s="48"/>
    </row>
    <row r="963" ht="12.75">
      <c r="F963" s="48"/>
    </row>
    <row r="964" ht="12.75">
      <c r="F964" s="48"/>
    </row>
    <row r="965" ht="12.75">
      <c r="F965" s="48"/>
    </row>
    <row r="966" ht="12.75">
      <c r="F966" s="48"/>
    </row>
    <row r="967" ht="12.75">
      <c r="F967" s="48"/>
    </row>
    <row r="968" ht="12.75">
      <c r="F968" s="48"/>
    </row>
    <row r="969" ht="12.75">
      <c r="F969" s="48"/>
    </row>
    <row r="970" ht="12.75">
      <c r="F970" s="48"/>
    </row>
    <row r="971" ht="12.75">
      <c r="F971" s="48"/>
    </row>
    <row r="972" ht="12.75">
      <c r="F972" s="48"/>
    </row>
    <row r="973" ht="12.75">
      <c r="F973" s="48"/>
    </row>
    <row r="974" ht="12.75">
      <c r="F974" s="48"/>
    </row>
    <row r="975" ht="12.75">
      <c r="F975" s="48"/>
    </row>
    <row r="976" ht="12.75">
      <c r="F976" s="48"/>
    </row>
    <row r="977" ht="12.75">
      <c r="F977" s="48"/>
    </row>
    <row r="978" ht="12.75">
      <c r="F978" s="48"/>
    </row>
    <row r="979" ht="12.75">
      <c r="F979" s="48"/>
    </row>
    <row r="980" ht="12.75">
      <c r="F980" s="48"/>
    </row>
    <row r="981" ht="12.75">
      <c r="F981" s="48"/>
    </row>
    <row r="982" ht="12.75">
      <c r="F982" s="48"/>
    </row>
    <row r="983" ht="12.75">
      <c r="F983" s="48"/>
    </row>
    <row r="984" ht="12.75">
      <c r="F984" s="48"/>
    </row>
    <row r="985" ht="12.75">
      <c r="F985" s="48"/>
    </row>
    <row r="986" ht="12.75">
      <c r="F986" s="48"/>
    </row>
    <row r="987" ht="12.75">
      <c r="F987" s="48"/>
    </row>
    <row r="988" ht="12.75">
      <c r="F988" s="48"/>
    </row>
    <row r="989" ht="12.75">
      <c r="F989" s="48"/>
    </row>
    <row r="990" ht="12.75">
      <c r="F990" s="48"/>
    </row>
    <row r="991" ht="12.75">
      <c r="F991" s="48"/>
    </row>
    <row r="992" ht="12.75">
      <c r="F992" s="48"/>
    </row>
    <row r="993" ht="12.75">
      <c r="F993" s="48"/>
    </row>
    <row r="994" ht="12.75">
      <c r="F994" s="48"/>
    </row>
    <row r="995" ht="12.75">
      <c r="F995" s="48"/>
    </row>
    <row r="996" ht="12.75">
      <c r="F996" s="48"/>
    </row>
    <row r="997" ht="12.75">
      <c r="F997" s="48"/>
    </row>
    <row r="998" ht="12.75">
      <c r="F998" s="48"/>
    </row>
    <row r="999" ht="12.75">
      <c r="F999" s="48"/>
    </row>
    <row r="1000" ht="12.75">
      <c r="F1000" s="48"/>
    </row>
    <row r="1001" ht="12.75">
      <c r="F1001" s="48"/>
    </row>
    <row r="1002" ht="12.75">
      <c r="F1002" s="48"/>
    </row>
    <row r="1003" ht="12.75">
      <c r="F1003" s="48"/>
    </row>
    <row r="1004" ht="12.75">
      <c r="F1004" s="48"/>
    </row>
    <row r="1005" ht="12.75">
      <c r="F1005" s="48"/>
    </row>
    <row r="1006" ht="12.75">
      <c r="F1006" s="48"/>
    </row>
    <row r="1007" ht="12.75">
      <c r="F1007" s="48"/>
    </row>
    <row r="1008" ht="12.75">
      <c r="F1008" s="48"/>
    </row>
    <row r="1009" ht="12.75">
      <c r="F1009" s="48"/>
    </row>
    <row r="1010" ht="12.75">
      <c r="F1010" s="48"/>
    </row>
    <row r="1011" ht="12.75">
      <c r="F1011" s="48"/>
    </row>
    <row r="1012" ht="12.75">
      <c r="F1012" s="48"/>
    </row>
    <row r="1013" ht="12.75">
      <c r="F1013" s="48"/>
    </row>
    <row r="1014" ht="12.75">
      <c r="F1014" s="48"/>
    </row>
    <row r="1015" ht="12.75">
      <c r="F1015" s="48"/>
    </row>
    <row r="1016" ht="12.75">
      <c r="F1016" s="48"/>
    </row>
    <row r="1017" ht="12.75">
      <c r="F1017" s="48"/>
    </row>
    <row r="1018" ht="12.75">
      <c r="F1018" s="48"/>
    </row>
    <row r="1019" ht="12.75">
      <c r="F1019" s="48"/>
    </row>
    <row r="1020" ht="12.75">
      <c r="F1020" s="48"/>
    </row>
    <row r="1021" ht="12.75">
      <c r="F1021" s="48"/>
    </row>
    <row r="1022" ht="12.75">
      <c r="F1022" s="48"/>
    </row>
    <row r="1023" ht="12.75">
      <c r="F1023" s="48"/>
    </row>
    <row r="1024" ht="12.75">
      <c r="F1024" s="48"/>
    </row>
    <row r="1025" ht="12.75">
      <c r="F1025" s="48"/>
    </row>
    <row r="1026" ht="12.75">
      <c r="F1026" s="48"/>
    </row>
    <row r="1027" ht="12.75">
      <c r="F1027" s="48"/>
    </row>
    <row r="1028" ht="12.75">
      <c r="F1028" s="48"/>
    </row>
    <row r="1029" ht="12.75">
      <c r="F1029" s="48"/>
    </row>
    <row r="1030" ht="12.75">
      <c r="F1030" s="48"/>
    </row>
    <row r="1031" ht="12.75">
      <c r="F1031" s="48"/>
    </row>
    <row r="1032" ht="12.75">
      <c r="F1032" s="48"/>
    </row>
    <row r="1033" ht="12.75">
      <c r="F1033" s="48"/>
    </row>
    <row r="1034" ht="12.75">
      <c r="F1034" s="48"/>
    </row>
    <row r="1035" ht="12.75">
      <c r="F1035" s="48"/>
    </row>
    <row r="1036" ht="12.75">
      <c r="F1036" s="48"/>
    </row>
    <row r="1037" ht="12.75">
      <c r="F1037" s="48"/>
    </row>
    <row r="1038" ht="12.75">
      <c r="F1038" s="48"/>
    </row>
    <row r="1039" ht="12.75">
      <c r="F1039" s="48"/>
    </row>
    <row r="1040" ht="12.75">
      <c r="F1040" s="48"/>
    </row>
    <row r="1041" ht="12.75">
      <c r="F1041" s="48"/>
    </row>
    <row r="1042" ht="12.75">
      <c r="F1042" s="48"/>
    </row>
    <row r="1043" ht="12.75">
      <c r="F1043" s="48"/>
    </row>
    <row r="1044" ht="12.75">
      <c r="F1044" s="48"/>
    </row>
    <row r="1045" ht="12.75">
      <c r="F1045" s="48"/>
    </row>
    <row r="1046" ht="12.75">
      <c r="F1046" s="48"/>
    </row>
    <row r="1047" ht="12.75">
      <c r="F1047" s="48"/>
    </row>
    <row r="1048" ht="12.75">
      <c r="F1048" s="48"/>
    </row>
    <row r="1049" ht="12.75">
      <c r="F1049" s="48"/>
    </row>
    <row r="1050" ht="12.75">
      <c r="F1050" s="48"/>
    </row>
    <row r="1051" ht="12.75">
      <c r="F1051" s="48"/>
    </row>
    <row r="1052" ht="12.75">
      <c r="F1052" s="48"/>
    </row>
    <row r="1053" ht="12.75">
      <c r="F1053" s="48"/>
    </row>
    <row r="1054" ht="12.75">
      <c r="F1054" s="48"/>
    </row>
    <row r="1055" ht="12.75">
      <c r="F1055" s="48"/>
    </row>
    <row r="1056" ht="12.75">
      <c r="F1056" s="48"/>
    </row>
    <row r="1057" ht="12.75">
      <c r="F1057" s="48"/>
    </row>
    <row r="1058" ht="12.75">
      <c r="F1058" s="48"/>
    </row>
    <row r="1059" ht="12.75">
      <c r="F1059" s="48"/>
    </row>
    <row r="1060" ht="12.75">
      <c r="F1060" s="48"/>
    </row>
    <row r="1061" ht="12.75">
      <c r="F1061" s="48"/>
    </row>
    <row r="1062" ht="12.75">
      <c r="F1062" s="48"/>
    </row>
    <row r="1063" ht="12.75">
      <c r="F1063" s="48"/>
    </row>
    <row r="1064" ht="12.75">
      <c r="F1064" s="48"/>
    </row>
    <row r="1065" ht="12.75">
      <c r="F1065" s="48"/>
    </row>
    <row r="1066" ht="12.75">
      <c r="F1066" s="48"/>
    </row>
    <row r="1067" ht="12.75">
      <c r="F1067" s="48"/>
    </row>
    <row r="1068" ht="12.75">
      <c r="F1068" s="48"/>
    </row>
    <row r="1069" ht="12.75">
      <c r="F1069" s="48"/>
    </row>
    <row r="1070" ht="12.75">
      <c r="F1070" s="48"/>
    </row>
    <row r="1071" ht="12.75">
      <c r="F1071" s="48"/>
    </row>
    <row r="1072" ht="12.75">
      <c r="F1072" s="48"/>
    </row>
    <row r="1073" ht="12.75">
      <c r="F1073" s="48"/>
    </row>
    <row r="1074" ht="12.75">
      <c r="F1074" s="48"/>
    </row>
    <row r="1075" ht="12.75">
      <c r="F1075" s="48"/>
    </row>
    <row r="1076" ht="12.75">
      <c r="F1076" s="48"/>
    </row>
    <row r="1077" ht="12.75">
      <c r="F1077" s="48"/>
    </row>
    <row r="1078" ht="12.75">
      <c r="F1078" s="48"/>
    </row>
    <row r="1079" ht="12.75">
      <c r="F1079" s="48"/>
    </row>
    <row r="1080" ht="12.75">
      <c r="F1080" s="48"/>
    </row>
    <row r="1081" ht="12.75">
      <c r="F1081" s="48"/>
    </row>
    <row r="1082" ht="12.75">
      <c r="F1082" s="48"/>
    </row>
    <row r="1083" ht="12.75">
      <c r="F1083" s="48"/>
    </row>
    <row r="1084" ht="12.75">
      <c r="F1084" s="48"/>
    </row>
    <row r="1085" ht="12.75">
      <c r="F1085" s="48"/>
    </row>
    <row r="1086" ht="12.75">
      <c r="F1086" s="48"/>
    </row>
    <row r="1087" ht="12.75">
      <c r="F1087" s="48"/>
    </row>
    <row r="1088" ht="12.75">
      <c r="F1088" s="48"/>
    </row>
    <row r="1089" ht="12.75">
      <c r="F1089" s="48"/>
    </row>
    <row r="1090" ht="12.75">
      <c r="F1090" s="48"/>
    </row>
    <row r="1091" ht="12.75">
      <c r="F1091" s="48"/>
    </row>
    <row r="1092" ht="12.75">
      <c r="F1092" s="48"/>
    </row>
    <row r="1093" ht="12.75">
      <c r="F1093" s="48"/>
    </row>
    <row r="1094" ht="12.75">
      <c r="F1094" s="48"/>
    </row>
    <row r="1095" ht="12.75">
      <c r="F1095" s="48"/>
    </row>
    <row r="1096" ht="12.75">
      <c r="F1096" s="48"/>
    </row>
    <row r="1097" ht="12.75">
      <c r="F1097" s="48"/>
    </row>
    <row r="1098" ht="12.75">
      <c r="F1098" s="48"/>
    </row>
    <row r="1099" ht="12.75">
      <c r="F1099" s="48"/>
    </row>
    <row r="1100" ht="12.75">
      <c r="F1100" s="48"/>
    </row>
    <row r="1101" ht="12.75">
      <c r="F1101" s="48"/>
    </row>
    <row r="1102" ht="12.75">
      <c r="F1102" s="48"/>
    </row>
    <row r="1103" ht="12.75">
      <c r="F1103" s="48"/>
    </row>
    <row r="1104" ht="12.75">
      <c r="F1104" s="48"/>
    </row>
    <row r="1105" ht="12.75">
      <c r="F1105" s="48"/>
    </row>
    <row r="1106" ht="12.75">
      <c r="F1106" s="48"/>
    </row>
    <row r="1107" ht="12.75">
      <c r="F1107" s="48"/>
    </row>
    <row r="1108" ht="12.75">
      <c r="F1108" s="48"/>
    </row>
    <row r="1109" ht="12.75">
      <c r="F1109" s="48"/>
    </row>
    <row r="1110" ht="12.75">
      <c r="F1110" s="48"/>
    </row>
    <row r="1111" ht="12.75">
      <c r="F1111" s="48"/>
    </row>
    <row r="1112" ht="12.75">
      <c r="F1112" s="48"/>
    </row>
    <row r="1113" ht="12.75">
      <c r="F1113" s="48"/>
    </row>
    <row r="1114" ht="12.75">
      <c r="F1114" s="48"/>
    </row>
    <row r="1115" ht="12.75">
      <c r="F1115" s="48"/>
    </row>
    <row r="1116" ht="12.75">
      <c r="F1116" s="48"/>
    </row>
    <row r="1117" ht="12.75">
      <c r="F1117" s="48"/>
    </row>
    <row r="1118" ht="12.75">
      <c r="F1118" s="48"/>
    </row>
    <row r="1119" ht="12.75">
      <c r="F1119" s="48"/>
    </row>
    <row r="1120" ht="12.75">
      <c r="F1120" s="48"/>
    </row>
    <row r="1121" ht="12.75">
      <c r="F1121" s="48"/>
    </row>
    <row r="1122" ht="12.75">
      <c r="F1122" s="48"/>
    </row>
    <row r="1123" ht="12.75">
      <c r="F1123" s="48"/>
    </row>
    <row r="1124" ht="12.75">
      <c r="F1124" s="48"/>
    </row>
    <row r="1125" ht="12.75">
      <c r="F1125" s="48"/>
    </row>
    <row r="1126" ht="12.75">
      <c r="F1126" s="48"/>
    </row>
    <row r="1127" ht="12.75">
      <c r="F1127" s="48"/>
    </row>
    <row r="1128" ht="12.75">
      <c r="F1128" s="48"/>
    </row>
    <row r="1129" ht="12.75">
      <c r="F1129" s="48"/>
    </row>
    <row r="1130" ht="12.75">
      <c r="F1130" s="48"/>
    </row>
    <row r="1131" ht="12.75">
      <c r="F1131" s="48"/>
    </row>
    <row r="1132" ht="12.75">
      <c r="F1132" s="48"/>
    </row>
    <row r="1133" ht="12.75">
      <c r="F1133" s="48"/>
    </row>
    <row r="1134" ht="12.75">
      <c r="F1134" s="48"/>
    </row>
    <row r="1135" ht="12.75">
      <c r="F1135" s="48"/>
    </row>
    <row r="1136" ht="12.75">
      <c r="F1136" s="48"/>
    </row>
    <row r="1137" ht="12.75">
      <c r="F1137" s="48"/>
    </row>
    <row r="1138" ht="12.75">
      <c r="F1138" s="48"/>
    </row>
    <row r="1139" ht="12.75">
      <c r="F1139" s="48"/>
    </row>
    <row r="1140" ht="12.75">
      <c r="F1140" s="48"/>
    </row>
    <row r="1141" ht="12.75">
      <c r="F1141" s="48"/>
    </row>
    <row r="1142" ht="12.75">
      <c r="F1142" s="48"/>
    </row>
    <row r="1143" ht="12.75">
      <c r="F1143" s="48"/>
    </row>
    <row r="1144" ht="12.75">
      <c r="F1144" s="48"/>
    </row>
    <row r="1145" ht="12.75">
      <c r="F1145" s="48"/>
    </row>
    <row r="1146" ht="12.75">
      <c r="F1146" s="48"/>
    </row>
    <row r="1147" ht="12.75">
      <c r="F1147" s="48"/>
    </row>
    <row r="1148" ht="12.75">
      <c r="F1148" s="48"/>
    </row>
    <row r="1149" ht="12.75">
      <c r="F1149" s="48"/>
    </row>
    <row r="1150" ht="12.75">
      <c r="F1150" s="48"/>
    </row>
    <row r="1151" ht="12.75">
      <c r="F1151" s="48"/>
    </row>
    <row r="1152" ht="12.75">
      <c r="F1152" s="48"/>
    </row>
    <row r="1153" ht="12.75">
      <c r="F1153" s="48"/>
    </row>
    <row r="1154" ht="12.75">
      <c r="F1154" s="48"/>
    </row>
    <row r="1155" ht="12.75">
      <c r="F1155" s="48"/>
    </row>
    <row r="1156" ht="12.75">
      <c r="F1156" s="48"/>
    </row>
    <row r="1157" ht="12.75">
      <c r="F1157" s="48"/>
    </row>
    <row r="1158" ht="12.75">
      <c r="F1158" s="48"/>
    </row>
    <row r="1159" ht="12.75">
      <c r="F1159" s="48"/>
    </row>
    <row r="1160" ht="12.75">
      <c r="F1160" s="48"/>
    </row>
    <row r="1161" ht="12.75">
      <c r="F1161" s="48"/>
    </row>
    <row r="1162" ht="12.75">
      <c r="F1162" s="48"/>
    </row>
    <row r="1163" ht="12.75">
      <c r="F1163" s="48"/>
    </row>
    <row r="1164" ht="12.75">
      <c r="F1164" s="48"/>
    </row>
    <row r="1165" ht="12.75">
      <c r="F1165" s="48"/>
    </row>
    <row r="1166" ht="12.75">
      <c r="F1166" s="48"/>
    </row>
    <row r="1167" ht="12.75">
      <c r="F1167" s="48"/>
    </row>
    <row r="1168" ht="12.75">
      <c r="F1168" s="48"/>
    </row>
    <row r="1169" ht="12.75">
      <c r="F1169" s="48"/>
    </row>
    <row r="1170" ht="12.75">
      <c r="F1170" s="48"/>
    </row>
    <row r="1171" ht="12.75">
      <c r="F1171" s="48"/>
    </row>
    <row r="1172" ht="12.75">
      <c r="F1172" s="48"/>
    </row>
    <row r="1173" ht="12.75">
      <c r="F1173" s="48"/>
    </row>
    <row r="1174" ht="12.75">
      <c r="F1174" s="48"/>
    </row>
    <row r="1175" ht="12.75">
      <c r="F1175" s="48"/>
    </row>
    <row r="1176" ht="12.75">
      <c r="F1176" s="48"/>
    </row>
    <row r="1177" ht="12.75">
      <c r="F1177" s="48"/>
    </row>
    <row r="1178" ht="12.75">
      <c r="F1178" s="48"/>
    </row>
    <row r="1179" ht="12.75">
      <c r="F1179" s="48"/>
    </row>
    <row r="1180" ht="12.75">
      <c r="F1180" s="48"/>
    </row>
    <row r="1181" ht="12.75">
      <c r="F1181" s="48"/>
    </row>
    <row r="1182" ht="12.75">
      <c r="F1182" s="48"/>
    </row>
    <row r="1183" ht="12.75">
      <c r="F1183" s="48"/>
    </row>
    <row r="1184" ht="12.75">
      <c r="F1184" s="48"/>
    </row>
    <row r="1185" ht="12.75">
      <c r="F1185" s="48"/>
    </row>
    <row r="1186" ht="12.75">
      <c r="F1186" s="48"/>
    </row>
    <row r="1187" ht="12.75">
      <c r="F1187" s="48"/>
    </row>
    <row r="1188" ht="12.75">
      <c r="F1188" s="48"/>
    </row>
    <row r="1189" ht="12.75">
      <c r="F1189" s="48"/>
    </row>
    <row r="1190" ht="12.75">
      <c r="F1190" s="48"/>
    </row>
    <row r="1191" ht="12.75">
      <c r="F1191" s="48"/>
    </row>
    <row r="1192" ht="12.75">
      <c r="F1192" s="48"/>
    </row>
    <row r="1193" ht="12.75">
      <c r="F1193" s="48"/>
    </row>
    <row r="1194" ht="12.75">
      <c r="F1194" s="48"/>
    </row>
    <row r="1195" ht="12.75">
      <c r="F1195" s="48"/>
    </row>
    <row r="1196" ht="12.75">
      <c r="F1196" s="48"/>
    </row>
    <row r="1197" ht="12.75">
      <c r="F1197" s="48"/>
    </row>
    <row r="1198" ht="12.75">
      <c r="F1198" s="48"/>
    </row>
    <row r="1199" ht="12.75">
      <c r="F1199" s="48"/>
    </row>
    <row r="1200" ht="12.75">
      <c r="F1200" s="48"/>
    </row>
    <row r="1201" ht="12.75">
      <c r="F1201" s="48"/>
    </row>
    <row r="1202" ht="12.75">
      <c r="F1202" s="48"/>
    </row>
    <row r="1203" ht="12.75">
      <c r="F1203" s="48"/>
    </row>
    <row r="1204" ht="12.75">
      <c r="F1204" s="48"/>
    </row>
    <row r="1205" ht="12.75">
      <c r="F1205" s="48"/>
    </row>
    <row r="1206" ht="12.75">
      <c r="F1206" s="48"/>
    </row>
    <row r="1207" ht="12.75">
      <c r="F1207" s="48"/>
    </row>
    <row r="1208" ht="12.75">
      <c r="F1208" s="48"/>
    </row>
    <row r="1209" ht="12.75">
      <c r="F1209" s="48"/>
    </row>
    <row r="1210" ht="12.75">
      <c r="F1210" s="48"/>
    </row>
    <row r="1211" ht="12.75">
      <c r="F1211" s="48"/>
    </row>
    <row r="1212" ht="12.75">
      <c r="F1212" s="48"/>
    </row>
    <row r="1213" ht="12.75">
      <c r="F1213" s="48"/>
    </row>
    <row r="1214" ht="12.75">
      <c r="F1214" s="48"/>
    </row>
    <row r="1215" ht="12.75">
      <c r="F1215" s="48"/>
    </row>
    <row r="1216" ht="12.75">
      <c r="F1216" s="48"/>
    </row>
    <row r="1217" ht="12.75">
      <c r="F1217" s="48"/>
    </row>
    <row r="1218" ht="12.75">
      <c r="F1218" s="48"/>
    </row>
    <row r="1219" ht="12.75">
      <c r="F1219" s="48"/>
    </row>
    <row r="1220" ht="12.75">
      <c r="F1220" s="48"/>
    </row>
    <row r="1221" ht="12.75">
      <c r="F1221" s="48"/>
    </row>
    <row r="1222" ht="12.75">
      <c r="F1222" s="48"/>
    </row>
    <row r="1223" ht="12.75">
      <c r="F1223" s="48"/>
    </row>
    <row r="1224" ht="12.75">
      <c r="F1224" s="48"/>
    </row>
    <row r="1225" ht="12.75">
      <c r="F1225" s="48"/>
    </row>
    <row r="1226" ht="12.75">
      <c r="F1226" s="48"/>
    </row>
    <row r="1227" ht="12.75">
      <c r="F1227" s="48"/>
    </row>
    <row r="1228" ht="12.75">
      <c r="F1228" s="48"/>
    </row>
    <row r="1229" ht="12.75">
      <c r="F1229" s="48"/>
    </row>
    <row r="1230" ht="12.75">
      <c r="F1230" s="48"/>
    </row>
    <row r="1231" ht="12.75">
      <c r="F1231" s="48"/>
    </row>
    <row r="1232" ht="12.75">
      <c r="F1232" s="48"/>
    </row>
    <row r="1233" ht="12.75">
      <c r="F1233" s="48"/>
    </row>
    <row r="1234" ht="12.75">
      <c r="F1234" s="48"/>
    </row>
    <row r="1235" ht="12.75">
      <c r="F1235" s="48"/>
    </row>
    <row r="1236" ht="12.75">
      <c r="F1236" s="48"/>
    </row>
    <row r="1237" ht="12.75">
      <c r="F1237" s="48"/>
    </row>
    <row r="1238" ht="12.75">
      <c r="F1238" s="48"/>
    </row>
    <row r="1239" ht="12.75">
      <c r="F1239" s="48"/>
    </row>
    <row r="1240" ht="12.75">
      <c r="F1240" s="48"/>
    </row>
    <row r="1241" ht="12.75">
      <c r="F1241" s="48"/>
    </row>
    <row r="1242" ht="12.75">
      <c r="F1242" s="48"/>
    </row>
    <row r="1243" ht="12.75">
      <c r="F1243" s="48"/>
    </row>
    <row r="1244" ht="12.75">
      <c r="F1244" s="48"/>
    </row>
    <row r="1245" ht="12.75">
      <c r="F1245" s="48"/>
    </row>
    <row r="1246" ht="12.75">
      <c r="F1246" s="48"/>
    </row>
    <row r="1247" ht="12.75">
      <c r="F1247" s="48"/>
    </row>
    <row r="1248" ht="12.75">
      <c r="F1248" s="48"/>
    </row>
    <row r="1249" ht="12.75">
      <c r="F1249" s="48"/>
    </row>
    <row r="1250" ht="12.75">
      <c r="F1250" s="48"/>
    </row>
    <row r="1251" ht="12.75">
      <c r="F1251" s="48"/>
    </row>
    <row r="1252" ht="12.75">
      <c r="F1252" s="48"/>
    </row>
    <row r="1253" ht="12.75">
      <c r="F1253" s="48"/>
    </row>
    <row r="1254" ht="12.75">
      <c r="F1254" s="48"/>
    </row>
    <row r="1255" ht="12.75">
      <c r="F1255" s="48"/>
    </row>
    <row r="1256" ht="12.75">
      <c r="F1256" s="48"/>
    </row>
    <row r="1257" ht="12.75">
      <c r="F1257" s="48"/>
    </row>
    <row r="1258" ht="12.75">
      <c r="F1258" s="48"/>
    </row>
    <row r="1259" ht="12.75">
      <c r="F1259" s="48"/>
    </row>
    <row r="1260" ht="12.75">
      <c r="F1260" s="48"/>
    </row>
    <row r="1261" ht="12.75">
      <c r="F1261" s="48"/>
    </row>
    <row r="1262" ht="12.75">
      <c r="F1262" s="48"/>
    </row>
    <row r="1263" ht="12.75">
      <c r="F1263" s="48"/>
    </row>
    <row r="1264" ht="12.75">
      <c r="F1264" s="48"/>
    </row>
    <row r="1265" ht="12.75">
      <c r="F1265" s="48"/>
    </row>
    <row r="1266" ht="12.75">
      <c r="F1266" s="48"/>
    </row>
    <row r="1267" ht="12.75">
      <c r="F1267" s="48"/>
    </row>
    <row r="1268" ht="12.75">
      <c r="F1268" s="48"/>
    </row>
    <row r="1269" ht="12.75">
      <c r="F1269" s="48"/>
    </row>
    <row r="1270" ht="12.75">
      <c r="F1270" s="48"/>
    </row>
    <row r="1271" ht="12.75">
      <c r="F1271" s="48"/>
    </row>
    <row r="1272" ht="12.75">
      <c r="F1272" s="48"/>
    </row>
    <row r="1273" ht="12.75">
      <c r="F1273" s="48"/>
    </row>
    <row r="1274" ht="12.75">
      <c r="F1274" s="48"/>
    </row>
    <row r="1275" ht="12.75">
      <c r="F1275" s="48"/>
    </row>
    <row r="1276" ht="12.75">
      <c r="F1276" s="48"/>
    </row>
    <row r="1277" ht="12.75">
      <c r="F1277" s="48"/>
    </row>
    <row r="1278" ht="12.75">
      <c r="F1278" s="48"/>
    </row>
    <row r="1279" ht="12.75">
      <c r="F1279" s="48"/>
    </row>
    <row r="1280" ht="12.75">
      <c r="F1280" s="48"/>
    </row>
    <row r="1281" ht="12.75">
      <c r="F1281" s="48"/>
    </row>
    <row r="1282" ht="12.75">
      <c r="F1282" s="48"/>
    </row>
    <row r="1283" ht="12.75">
      <c r="F1283" s="48"/>
    </row>
    <row r="1284" ht="12.75">
      <c r="F1284" s="48"/>
    </row>
    <row r="1285" ht="12.75">
      <c r="F1285" s="48"/>
    </row>
    <row r="1286" ht="12.75">
      <c r="F1286" s="48"/>
    </row>
    <row r="1287" ht="12.75">
      <c r="F1287" s="48"/>
    </row>
    <row r="1288" ht="12.75">
      <c r="F1288" s="48"/>
    </row>
    <row r="1289" ht="12.75">
      <c r="F1289" s="48"/>
    </row>
    <row r="1290" ht="12.75">
      <c r="F1290" s="48"/>
    </row>
    <row r="1291" ht="12.75">
      <c r="F1291" s="48"/>
    </row>
    <row r="1292" ht="12.75">
      <c r="F1292" s="48"/>
    </row>
    <row r="1293" ht="12.75">
      <c r="F1293" s="48"/>
    </row>
    <row r="1294" ht="12.75">
      <c r="F1294" s="48"/>
    </row>
    <row r="1295" ht="12.75">
      <c r="F1295" s="48"/>
    </row>
    <row r="1296" ht="12.75">
      <c r="F1296" s="48"/>
    </row>
    <row r="1297" ht="12.75">
      <c r="F1297" s="48"/>
    </row>
    <row r="1298" ht="12.75">
      <c r="F1298" s="48"/>
    </row>
    <row r="1299" ht="12.75">
      <c r="F1299" s="48"/>
    </row>
    <row r="1300" ht="12.75">
      <c r="F1300" s="48"/>
    </row>
    <row r="1301" ht="12.75">
      <c r="F1301" s="48"/>
    </row>
    <row r="1302" ht="12.75">
      <c r="F1302" s="48"/>
    </row>
    <row r="1303" ht="12.75">
      <c r="F1303" s="48"/>
    </row>
    <row r="1304" ht="12.75">
      <c r="F1304" s="48"/>
    </row>
    <row r="1305" ht="12.75">
      <c r="F1305" s="48"/>
    </row>
    <row r="1306" ht="12.75">
      <c r="F1306" s="48"/>
    </row>
    <row r="1307" ht="12.75">
      <c r="F1307" s="48"/>
    </row>
    <row r="1308" ht="12.75">
      <c r="F1308" s="48"/>
    </row>
    <row r="1309" ht="12.75">
      <c r="F1309" s="48"/>
    </row>
    <row r="1310" ht="12.75">
      <c r="F1310" s="48"/>
    </row>
    <row r="1311" ht="12.75">
      <c r="F1311" s="48"/>
    </row>
    <row r="1312" ht="12.75">
      <c r="F1312" s="48"/>
    </row>
    <row r="1313" ht="12.75">
      <c r="F1313" s="48"/>
    </row>
    <row r="1314" ht="12.75">
      <c r="F1314" s="48"/>
    </row>
    <row r="1315" ht="12.75">
      <c r="F1315" s="48"/>
    </row>
    <row r="1316" ht="12.75">
      <c r="F1316" s="48"/>
    </row>
    <row r="1317" ht="12.75">
      <c r="F1317" s="48"/>
    </row>
    <row r="1318" ht="12.75">
      <c r="F1318" s="48"/>
    </row>
    <row r="1319" ht="12.75">
      <c r="F1319" s="48"/>
    </row>
    <row r="1320" ht="12.75">
      <c r="F1320" s="48"/>
    </row>
    <row r="1321" ht="12.75">
      <c r="F1321" s="48"/>
    </row>
    <row r="1322" ht="12.75">
      <c r="F1322" s="48"/>
    </row>
    <row r="1323" ht="12.75">
      <c r="F1323" s="48"/>
    </row>
    <row r="1324" ht="12.75">
      <c r="F1324" s="48"/>
    </row>
    <row r="1325" ht="12.75">
      <c r="F1325" s="48"/>
    </row>
    <row r="1326" ht="12.75">
      <c r="F1326" s="48"/>
    </row>
    <row r="1327" ht="12.75">
      <c r="F1327" s="48"/>
    </row>
    <row r="1328" ht="12.75">
      <c r="F1328" s="48"/>
    </row>
    <row r="1329" ht="12.75">
      <c r="F1329" s="48"/>
    </row>
    <row r="1330" ht="12.75">
      <c r="F1330" s="48"/>
    </row>
    <row r="1331" ht="12.75">
      <c r="F1331" s="48"/>
    </row>
    <row r="1332" ht="12.75">
      <c r="F1332" s="48"/>
    </row>
    <row r="1333" ht="12.75">
      <c r="F1333" s="48"/>
    </row>
    <row r="1334" ht="12.75">
      <c r="F1334" s="48"/>
    </row>
    <row r="1335" ht="12.75">
      <c r="F1335" s="48"/>
    </row>
    <row r="1336" ht="12.75">
      <c r="F1336" s="48"/>
    </row>
    <row r="1337" ht="12.75">
      <c r="F1337" s="48"/>
    </row>
    <row r="1338" ht="12.75">
      <c r="F1338" s="48"/>
    </row>
    <row r="1339" ht="12.75">
      <c r="F1339" s="48"/>
    </row>
    <row r="1340" ht="12.75">
      <c r="F1340" s="48"/>
    </row>
    <row r="1341" ht="12.75">
      <c r="F1341" s="48"/>
    </row>
    <row r="1342" ht="12.75">
      <c r="F1342" s="48"/>
    </row>
    <row r="1343" ht="12.75">
      <c r="F1343" s="48"/>
    </row>
    <row r="1344" ht="12.75">
      <c r="F1344" s="48"/>
    </row>
    <row r="1345" ht="12.75">
      <c r="F1345" s="48"/>
    </row>
    <row r="1346" ht="12.75">
      <c r="F1346" s="48"/>
    </row>
    <row r="1347" ht="12.75">
      <c r="F1347" s="48"/>
    </row>
    <row r="1348" ht="12.75">
      <c r="F1348" s="48"/>
    </row>
    <row r="1349" ht="12.75">
      <c r="F1349" s="48"/>
    </row>
    <row r="1350" ht="12.75">
      <c r="F1350" s="48"/>
    </row>
    <row r="1351" ht="12.75">
      <c r="F1351" s="48"/>
    </row>
    <row r="1352" ht="12.75">
      <c r="F1352" s="48"/>
    </row>
    <row r="1353" ht="12.75">
      <c r="F1353" s="48"/>
    </row>
    <row r="1354" ht="12.75">
      <c r="F1354" s="48"/>
    </row>
    <row r="1355" ht="12.75">
      <c r="F1355" s="48"/>
    </row>
    <row r="1356" ht="12.75">
      <c r="F1356" s="48"/>
    </row>
    <row r="1357" ht="12.75">
      <c r="F1357" s="48"/>
    </row>
    <row r="1358" ht="12.75">
      <c r="F1358" s="48"/>
    </row>
    <row r="1359" ht="12.75">
      <c r="F1359" s="48"/>
    </row>
    <row r="1360" ht="12.75">
      <c r="F1360" s="48"/>
    </row>
    <row r="1361" ht="12.75">
      <c r="F1361" s="48"/>
    </row>
    <row r="1362" ht="12.75">
      <c r="F1362" s="48"/>
    </row>
    <row r="1363" ht="12.75">
      <c r="F1363" s="48"/>
    </row>
    <row r="1364" ht="12.75">
      <c r="F1364" s="48"/>
    </row>
    <row r="1365" ht="12.75">
      <c r="F1365" s="48"/>
    </row>
    <row r="1366" ht="12.75">
      <c r="F1366" s="48"/>
    </row>
    <row r="1367" ht="12.75">
      <c r="F1367" s="48"/>
    </row>
    <row r="1368" ht="12.75">
      <c r="F1368" s="48"/>
    </row>
    <row r="1369" ht="12.75">
      <c r="F1369" s="48"/>
    </row>
    <row r="1370" ht="12.75">
      <c r="F1370" s="48"/>
    </row>
    <row r="1371" ht="12.75">
      <c r="F1371" s="48"/>
    </row>
    <row r="1372" ht="12.75">
      <c r="F1372" s="48"/>
    </row>
    <row r="1373" ht="12.75">
      <c r="F1373" s="48"/>
    </row>
    <row r="1374" ht="12.75">
      <c r="F1374" s="48"/>
    </row>
    <row r="1375" ht="12.75">
      <c r="F1375" s="48"/>
    </row>
    <row r="1376" ht="12.75">
      <c r="F1376" s="48"/>
    </row>
    <row r="1377" ht="12.75">
      <c r="F1377" s="48"/>
    </row>
    <row r="1378" ht="12.75">
      <c r="F1378" s="48"/>
    </row>
    <row r="1379" ht="12.75">
      <c r="F1379" s="48"/>
    </row>
    <row r="1380" ht="12.75">
      <c r="F1380" s="48"/>
    </row>
    <row r="1381" ht="12.75">
      <c r="F1381" s="48"/>
    </row>
    <row r="1382" ht="12.75">
      <c r="F1382" s="48"/>
    </row>
    <row r="1383" ht="12.75">
      <c r="F1383" s="48"/>
    </row>
    <row r="1384" ht="12.75">
      <c r="F1384" s="48"/>
    </row>
    <row r="1385" ht="12.75">
      <c r="F1385" s="48"/>
    </row>
    <row r="1386" ht="12.75">
      <c r="F1386" s="48"/>
    </row>
    <row r="1387" ht="12.75">
      <c r="F1387" s="48"/>
    </row>
    <row r="1388" ht="12.75">
      <c r="F1388" s="48"/>
    </row>
    <row r="1389" ht="12.75">
      <c r="F1389" s="48"/>
    </row>
    <row r="1390" ht="12.75">
      <c r="F1390" s="48"/>
    </row>
    <row r="1391" ht="12.75">
      <c r="F1391" s="48"/>
    </row>
    <row r="1392" ht="12.75">
      <c r="F1392" s="48"/>
    </row>
    <row r="1393" ht="12.75">
      <c r="F1393" s="48"/>
    </row>
    <row r="1394" ht="12.75">
      <c r="F1394" s="48"/>
    </row>
    <row r="1395" ht="12.75">
      <c r="F1395" s="48"/>
    </row>
    <row r="1396" ht="12.75">
      <c r="F1396" s="48"/>
    </row>
    <row r="1397" ht="12.75">
      <c r="F1397" s="48"/>
    </row>
    <row r="1398" ht="12.75">
      <c r="F1398" s="48"/>
    </row>
    <row r="1399" ht="12.75">
      <c r="F1399" s="48"/>
    </row>
    <row r="1400" ht="12.75">
      <c r="F1400" s="48"/>
    </row>
    <row r="1401" ht="12.75">
      <c r="F1401" s="48"/>
    </row>
    <row r="1402" ht="12.75">
      <c r="F1402" s="48"/>
    </row>
    <row r="1403" ht="12.75">
      <c r="F1403" s="48"/>
    </row>
    <row r="1404" ht="12.75">
      <c r="F1404" s="48"/>
    </row>
    <row r="1405" ht="12.75">
      <c r="F1405" s="48"/>
    </row>
    <row r="1406" ht="12.75">
      <c r="F1406" s="48"/>
    </row>
    <row r="1407" ht="12.75">
      <c r="F1407" s="48"/>
    </row>
    <row r="1408" ht="12.75">
      <c r="F1408" s="48"/>
    </row>
    <row r="1409" ht="12.75">
      <c r="F1409" s="48"/>
    </row>
    <row r="1410" ht="12.75">
      <c r="F1410" s="48"/>
    </row>
    <row r="1411" ht="12.75">
      <c r="F1411" s="48"/>
    </row>
    <row r="1412" ht="12.75">
      <c r="F1412" s="48"/>
    </row>
    <row r="1413" ht="12.75">
      <c r="F1413" s="48"/>
    </row>
    <row r="1414" ht="12.75">
      <c r="F1414" s="48"/>
    </row>
    <row r="1415" ht="12.75">
      <c r="F1415" s="48"/>
    </row>
    <row r="1416" ht="12.75">
      <c r="F1416" s="48"/>
    </row>
    <row r="1417" ht="12.75">
      <c r="F1417" s="48"/>
    </row>
    <row r="1418" ht="12.75">
      <c r="F1418" s="48"/>
    </row>
    <row r="1419" ht="12.75">
      <c r="F1419" s="48"/>
    </row>
    <row r="1420" ht="12.75">
      <c r="F1420" s="48"/>
    </row>
    <row r="1421" ht="12.75">
      <c r="F1421" s="48"/>
    </row>
    <row r="1422" ht="12.75">
      <c r="F1422" s="48"/>
    </row>
    <row r="1423" ht="12.75">
      <c r="F1423" s="48"/>
    </row>
    <row r="1424" ht="12.75">
      <c r="F1424" s="48"/>
    </row>
    <row r="1425" ht="12.75">
      <c r="F1425" s="48"/>
    </row>
    <row r="1426" ht="12.75">
      <c r="F1426" s="48"/>
    </row>
    <row r="1427" ht="12.75">
      <c r="F1427" s="48"/>
    </row>
    <row r="1428" ht="12.75">
      <c r="F1428" s="48"/>
    </row>
    <row r="1429" ht="12.75">
      <c r="F1429" s="48"/>
    </row>
    <row r="1430" ht="12.75">
      <c r="F1430" s="48"/>
    </row>
    <row r="1431" ht="12.75">
      <c r="F1431" s="48"/>
    </row>
    <row r="1432" ht="12.75">
      <c r="F1432" s="48"/>
    </row>
    <row r="1433" ht="12.75">
      <c r="F1433" s="48"/>
    </row>
    <row r="1434" ht="12.75">
      <c r="F1434" s="48"/>
    </row>
    <row r="1435" ht="12.75">
      <c r="F1435" s="48"/>
    </row>
    <row r="1436" ht="12.75">
      <c r="F1436" s="48"/>
    </row>
    <row r="1437" ht="12.75">
      <c r="F1437" s="48"/>
    </row>
    <row r="1438" ht="12.75">
      <c r="F1438" s="48"/>
    </row>
    <row r="1439" ht="12.75">
      <c r="F1439" s="48"/>
    </row>
    <row r="1440" ht="12.75">
      <c r="F1440" s="48"/>
    </row>
    <row r="1441" ht="12.75">
      <c r="F1441" s="48"/>
    </row>
    <row r="1442" ht="12.75">
      <c r="F1442" s="48"/>
    </row>
    <row r="1443" ht="12.75">
      <c r="F1443" s="48"/>
    </row>
    <row r="1444" ht="12.75">
      <c r="F1444" s="48"/>
    </row>
    <row r="1445" ht="12.75">
      <c r="F1445" s="48"/>
    </row>
    <row r="1446" ht="12.75">
      <c r="F1446" s="48"/>
    </row>
    <row r="1447" ht="12.75">
      <c r="F1447" s="48"/>
    </row>
    <row r="1448" ht="12.75">
      <c r="F1448" s="48"/>
    </row>
    <row r="1449" ht="12.75">
      <c r="F1449" s="48"/>
    </row>
    <row r="1450" ht="12.75">
      <c r="F1450" s="48"/>
    </row>
    <row r="1451" ht="12.75">
      <c r="F1451" s="48"/>
    </row>
    <row r="1452" ht="12.75">
      <c r="F1452" s="48"/>
    </row>
    <row r="1453" ht="12.75">
      <c r="F1453" s="48"/>
    </row>
    <row r="1454" ht="12.75">
      <c r="F1454" s="48"/>
    </row>
    <row r="1455" ht="12.75">
      <c r="F1455" s="48"/>
    </row>
    <row r="1456" ht="12.75">
      <c r="F1456" s="48"/>
    </row>
    <row r="1457" ht="12.75">
      <c r="F1457" s="48"/>
    </row>
    <row r="1458" ht="12.75">
      <c r="F1458" s="48"/>
    </row>
    <row r="1459" ht="12.75">
      <c r="F1459" s="48"/>
    </row>
    <row r="1460" ht="12.75">
      <c r="F1460" s="48"/>
    </row>
    <row r="1461" ht="12.75">
      <c r="F1461" s="48"/>
    </row>
    <row r="1462" ht="12.75">
      <c r="F1462" s="48"/>
    </row>
    <row r="1463" ht="12.75">
      <c r="F1463" s="48"/>
    </row>
    <row r="1464" ht="12.75">
      <c r="F1464" s="48"/>
    </row>
    <row r="1465" ht="12.75">
      <c r="F1465" s="48"/>
    </row>
    <row r="1466" ht="12.75">
      <c r="F1466" s="48"/>
    </row>
    <row r="1467" ht="12.75">
      <c r="F1467" s="48"/>
    </row>
    <row r="1468" ht="12.75">
      <c r="F1468" s="48"/>
    </row>
    <row r="1469" ht="12.75">
      <c r="F1469" s="48"/>
    </row>
    <row r="1470" ht="12.75">
      <c r="F1470" s="48"/>
    </row>
    <row r="1471" ht="12.75">
      <c r="F1471" s="48"/>
    </row>
    <row r="1472" ht="12.75">
      <c r="F1472" s="48"/>
    </row>
    <row r="1473" ht="12.75">
      <c r="F1473" s="48"/>
    </row>
    <row r="1474" ht="12.75">
      <c r="F1474" s="48"/>
    </row>
    <row r="1475" ht="12.75">
      <c r="F1475" s="48"/>
    </row>
    <row r="1476" ht="12.75">
      <c r="F1476" s="48"/>
    </row>
    <row r="1477" ht="12.75">
      <c r="F1477" s="48"/>
    </row>
    <row r="1478" ht="12.75">
      <c r="F1478" s="48"/>
    </row>
    <row r="1479" ht="12.75">
      <c r="F1479" s="48"/>
    </row>
    <row r="1480" ht="12.75">
      <c r="F1480" s="48"/>
    </row>
    <row r="1481" ht="12.75">
      <c r="F1481" s="48"/>
    </row>
    <row r="1482" ht="12.75">
      <c r="F1482" s="48"/>
    </row>
    <row r="1483" ht="12.75">
      <c r="F1483" s="48"/>
    </row>
    <row r="1484" ht="12.75">
      <c r="F1484" s="48"/>
    </row>
    <row r="1485" ht="12.75">
      <c r="F1485" s="48"/>
    </row>
    <row r="1486" ht="12.75">
      <c r="F1486" s="48"/>
    </row>
    <row r="1487" ht="12.75">
      <c r="F1487" s="48"/>
    </row>
    <row r="1488" ht="12.75">
      <c r="F1488" s="48"/>
    </row>
    <row r="1489" ht="12.75">
      <c r="F1489" s="48"/>
    </row>
    <row r="1490" ht="12.75">
      <c r="F1490" s="48"/>
    </row>
    <row r="1491" ht="12.75">
      <c r="F1491" s="48"/>
    </row>
    <row r="1492" ht="12.75">
      <c r="F1492" s="48"/>
    </row>
    <row r="1493" ht="12.75">
      <c r="F1493" s="48"/>
    </row>
    <row r="1494" ht="12.75">
      <c r="F1494" s="48"/>
    </row>
    <row r="1495" ht="12.75">
      <c r="F1495" s="48"/>
    </row>
    <row r="1496" ht="12.75">
      <c r="F1496" s="48"/>
    </row>
    <row r="1497" ht="12.75">
      <c r="F1497" s="48"/>
    </row>
    <row r="1498" ht="12.75">
      <c r="F1498" s="48"/>
    </row>
    <row r="1499" ht="12.75">
      <c r="F1499" s="48"/>
    </row>
    <row r="1500" ht="12.75">
      <c r="F1500" s="48"/>
    </row>
    <row r="1501" ht="12.75">
      <c r="F1501" s="48"/>
    </row>
    <row r="1502" ht="12.75">
      <c r="F1502" s="48"/>
    </row>
    <row r="1503" ht="12.75">
      <c r="F1503" s="48"/>
    </row>
    <row r="1504" ht="12.75">
      <c r="F1504" s="48"/>
    </row>
    <row r="1505" ht="12.75">
      <c r="F1505" s="48"/>
    </row>
    <row r="1506" ht="12.75">
      <c r="F1506" s="48"/>
    </row>
    <row r="1507" ht="12.75">
      <c r="F1507" s="48"/>
    </row>
    <row r="1508" ht="12.75">
      <c r="F1508" s="48"/>
    </row>
    <row r="1509" ht="12.75">
      <c r="F1509" s="48"/>
    </row>
    <row r="1510" ht="12.75">
      <c r="F1510" s="48"/>
    </row>
    <row r="1511" ht="12.75">
      <c r="F1511" s="48"/>
    </row>
    <row r="1512" ht="12.75">
      <c r="F1512" s="48"/>
    </row>
    <row r="1513" ht="12.75">
      <c r="F1513" s="48"/>
    </row>
    <row r="1514" ht="12.75">
      <c r="F1514" s="48"/>
    </row>
    <row r="1515" ht="12.75">
      <c r="F1515" s="48"/>
    </row>
    <row r="1516" ht="12.75">
      <c r="F1516" s="48"/>
    </row>
    <row r="1517" ht="12.75">
      <c r="F1517" s="48"/>
    </row>
    <row r="1518" ht="12.75">
      <c r="F1518" s="48"/>
    </row>
    <row r="1519" ht="12.75">
      <c r="F1519" s="48"/>
    </row>
    <row r="1520" ht="12.75">
      <c r="F1520" s="48"/>
    </row>
    <row r="1521" ht="12.75">
      <c r="F1521" s="48"/>
    </row>
    <row r="1522" ht="12.75">
      <c r="F1522" s="48"/>
    </row>
    <row r="1523" ht="12.75">
      <c r="F1523" s="48"/>
    </row>
    <row r="1524" ht="12.75">
      <c r="F1524" s="48"/>
    </row>
    <row r="1525" ht="12.75">
      <c r="F1525" s="48"/>
    </row>
    <row r="1526" ht="12.75">
      <c r="F1526" s="48"/>
    </row>
    <row r="1527" ht="12.75">
      <c r="F1527" s="48"/>
    </row>
    <row r="1528" ht="12.75">
      <c r="F1528" s="48"/>
    </row>
    <row r="1529" ht="12.75">
      <c r="F1529" s="48"/>
    </row>
    <row r="1530" ht="12.75">
      <c r="F1530" s="48"/>
    </row>
    <row r="1531" ht="12.75">
      <c r="F1531" s="48"/>
    </row>
    <row r="1532" ht="12.75">
      <c r="F1532" s="48"/>
    </row>
    <row r="1533" ht="12.75">
      <c r="F1533" s="48"/>
    </row>
    <row r="1534" ht="12.75">
      <c r="F1534" s="48"/>
    </row>
    <row r="1535" ht="12.75">
      <c r="F1535" s="48"/>
    </row>
    <row r="1536" ht="12.75">
      <c r="F1536" s="48"/>
    </row>
    <row r="1537" ht="12.75">
      <c r="F1537" s="48"/>
    </row>
    <row r="1538" ht="12.75">
      <c r="F1538" s="48"/>
    </row>
    <row r="1539" ht="12.75">
      <c r="F1539" s="48"/>
    </row>
    <row r="1540" ht="12.75">
      <c r="F1540" s="48"/>
    </row>
    <row r="1541" ht="12.75">
      <c r="F1541" s="48"/>
    </row>
    <row r="1542" ht="12.75">
      <c r="F1542" s="48"/>
    </row>
    <row r="1543" ht="12.75">
      <c r="F1543" s="48"/>
    </row>
    <row r="1544" ht="12.75">
      <c r="F1544" s="48"/>
    </row>
    <row r="1545" ht="12.75">
      <c r="F1545" s="48"/>
    </row>
    <row r="1546" ht="12.75">
      <c r="F1546" s="48"/>
    </row>
    <row r="1547" ht="12.75">
      <c r="F1547" s="48"/>
    </row>
    <row r="1548" ht="12.75">
      <c r="F1548" s="48"/>
    </row>
    <row r="1549" ht="12.75">
      <c r="F1549" s="48"/>
    </row>
    <row r="1550" ht="12.75">
      <c r="F1550" s="48"/>
    </row>
    <row r="1551" ht="12.75">
      <c r="F1551" s="48"/>
    </row>
    <row r="1552" ht="12.75">
      <c r="F1552" s="48"/>
    </row>
    <row r="1553" ht="12.75">
      <c r="F1553" s="48"/>
    </row>
    <row r="1554" ht="12.75">
      <c r="F1554" s="48"/>
    </row>
    <row r="1555" ht="12.75">
      <c r="F1555" s="48"/>
    </row>
    <row r="1556" ht="12.75">
      <c r="F1556" s="48"/>
    </row>
    <row r="1557" ht="12.75">
      <c r="F1557" s="48"/>
    </row>
    <row r="1558" ht="12.75">
      <c r="F1558" s="48"/>
    </row>
    <row r="1559" ht="12.75">
      <c r="F1559" s="48"/>
    </row>
    <row r="1560" ht="12.75">
      <c r="F1560" s="48"/>
    </row>
    <row r="1561" ht="12.75">
      <c r="F1561" s="48"/>
    </row>
    <row r="1562" ht="12.75">
      <c r="F1562" s="48"/>
    </row>
    <row r="1563" ht="12.75">
      <c r="F1563" s="48"/>
    </row>
    <row r="1564" ht="12.75">
      <c r="F1564" s="48"/>
    </row>
    <row r="1565" ht="12.75">
      <c r="F1565" s="48"/>
    </row>
    <row r="1566" ht="12.75">
      <c r="F1566" s="48"/>
    </row>
    <row r="1567" ht="12.75">
      <c r="F1567" s="48"/>
    </row>
    <row r="1568" ht="12.75">
      <c r="F1568" s="48"/>
    </row>
    <row r="1569" ht="12.75">
      <c r="F1569" s="48"/>
    </row>
    <row r="1570" ht="12.75">
      <c r="F1570" s="48"/>
    </row>
    <row r="1571" ht="12.75">
      <c r="F1571" s="48"/>
    </row>
    <row r="1572" ht="12.75">
      <c r="F1572" s="48"/>
    </row>
    <row r="1573" ht="12.75">
      <c r="F1573" s="48"/>
    </row>
    <row r="1574" ht="12.75">
      <c r="F1574" s="48"/>
    </row>
    <row r="1575" ht="12.75">
      <c r="F1575" s="48"/>
    </row>
    <row r="1576" ht="12.75">
      <c r="F1576" s="48"/>
    </row>
    <row r="1577" ht="12.75">
      <c r="F1577" s="48"/>
    </row>
    <row r="1578" ht="12.75">
      <c r="F1578" s="48"/>
    </row>
    <row r="1579" ht="12.75">
      <c r="F1579" s="48"/>
    </row>
    <row r="1580" ht="12.75">
      <c r="F1580" s="48"/>
    </row>
    <row r="1581" ht="12.75">
      <c r="F1581" s="48"/>
    </row>
    <row r="1582" ht="12.75">
      <c r="F1582" s="48"/>
    </row>
    <row r="1583" ht="12.75">
      <c r="F1583" s="48"/>
    </row>
    <row r="1584" ht="12.75">
      <c r="F1584" s="48"/>
    </row>
    <row r="1585" ht="12.75">
      <c r="F1585" s="48"/>
    </row>
    <row r="1586" ht="12.75">
      <c r="F1586" s="48"/>
    </row>
    <row r="1587" ht="12.75">
      <c r="F1587" s="48"/>
    </row>
    <row r="1588" ht="12.75">
      <c r="F1588" s="48"/>
    </row>
    <row r="1589" ht="12.75">
      <c r="F1589" s="48"/>
    </row>
    <row r="1590" ht="12.75">
      <c r="F1590" s="48"/>
    </row>
    <row r="1591" ht="12.75">
      <c r="F1591" s="48"/>
    </row>
    <row r="1592" ht="12.75">
      <c r="F1592" s="48"/>
    </row>
    <row r="1593" ht="12.75">
      <c r="F1593" s="48"/>
    </row>
    <row r="1594" ht="12.75">
      <c r="F1594" s="48"/>
    </row>
    <row r="1595" ht="12.75">
      <c r="F1595" s="48"/>
    </row>
    <row r="1596" ht="12.75">
      <c r="F1596" s="48"/>
    </row>
    <row r="1597" ht="12.75">
      <c r="F1597" s="48"/>
    </row>
    <row r="1598" ht="12.75">
      <c r="F1598" s="48"/>
    </row>
    <row r="1599" ht="12.75">
      <c r="F1599" s="48"/>
    </row>
    <row r="1600" ht="12.75">
      <c r="F1600" s="48"/>
    </row>
    <row r="1601" ht="12.75">
      <c r="F1601" s="48"/>
    </row>
    <row r="1602" ht="12.75">
      <c r="F1602" s="48"/>
    </row>
    <row r="1603" ht="12.75">
      <c r="F1603" s="48"/>
    </row>
    <row r="1604" ht="12.75">
      <c r="F1604" s="48"/>
    </row>
    <row r="1605" ht="12.75">
      <c r="F1605" s="48"/>
    </row>
    <row r="1606" ht="12.75">
      <c r="F1606" s="48"/>
    </row>
    <row r="1607" ht="12.75">
      <c r="F1607" s="48"/>
    </row>
    <row r="1608" ht="12.75">
      <c r="F1608" s="48"/>
    </row>
    <row r="1609" ht="12.75">
      <c r="F1609" s="48"/>
    </row>
    <row r="1610" ht="12.75">
      <c r="F1610" s="48"/>
    </row>
    <row r="1611" ht="12.75">
      <c r="F1611" s="48"/>
    </row>
    <row r="1612" ht="12.75">
      <c r="F1612" s="48"/>
    </row>
    <row r="1613" ht="12.75">
      <c r="F1613" s="48"/>
    </row>
    <row r="1614" ht="12.75">
      <c r="F1614" s="48"/>
    </row>
    <row r="1615" ht="12.75">
      <c r="F1615" s="48"/>
    </row>
    <row r="1616" ht="12.75">
      <c r="F1616" s="48"/>
    </row>
    <row r="1617" ht="12.75">
      <c r="F1617" s="48"/>
    </row>
    <row r="1618" ht="12.75">
      <c r="F1618" s="48"/>
    </row>
    <row r="1619" ht="12.75">
      <c r="F1619" s="48"/>
    </row>
    <row r="1620" ht="12.75">
      <c r="F1620" s="48"/>
    </row>
    <row r="1621" ht="12.75">
      <c r="F1621" s="48"/>
    </row>
    <row r="1622" ht="12.75">
      <c r="F1622" s="48"/>
    </row>
    <row r="1623" ht="12.75">
      <c r="F1623" s="48"/>
    </row>
    <row r="1624" ht="12.75">
      <c r="F1624" s="48"/>
    </row>
    <row r="1625" ht="12.75">
      <c r="F1625" s="48"/>
    </row>
    <row r="1626" ht="12.75">
      <c r="F1626" s="48"/>
    </row>
    <row r="1627" ht="12.75">
      <c r="F1627" s="48"/>
    </row>
    <row r="1628" ht="12.75">
      <c r="F1628" s="48"/>
    </row>
    <row r="1629" ht="12.75">
      <c r="F1629" s="48"/>
    </row>
    <row r="1630" ht="12.75">
      <c r="F1630" s="48"/>
    </row>
    <row r="1631" ht="12.75">
      <c r="F1631" s="48"/>
    </row>
    <row r="1632" ht="12.75">
      <c r="F1632" s="48"/>
    </row>
    <row r="1633" ht="12.75">
      <c r="F1633" s="48"/>
    </row>
    <row r="1634" ht="12.75">
      <c r="F1634" s="48"/>
    </row>
    <row r="1635" ht="12.75">
      <c r="F1635" s="48"/>
    </row>
    <row r="1636" ht="12.75">
      <c r="F1636" s="48"/>
    </row>
    <row r="1637" ht="12.75">
      <c r="F1637" s="48"/>
    </row>
    <row r="1638" ht="12.75">
      <c r="F1638" s="48"/>
    </row>
    <row r="1639" ht="12.75">
      <c r="F1639" s="48"/>
    </row>
    <row r="1640" ht="12.75">
      <c r="F1640" s="48"/>
    </row>
    <row r="1641" ht="12.75">
      <c r="F1641" s="48"/>
    </row>
    <row r="1642" ht="12.75">
      <c r="F1642" s="48"/>
    </row>
    <row r="1643" ht="12.75">
      <c r="F1643" s="48"/>
    </row>
    <row r="1644" ht="12.75">
      <c r="F1644" s="48"/>
    </row>
    <row r="1645" ht="12.75">
      <c r="F1645" s="48"/>
    </row>
    <row r="1646" ht="12.75">
      <c r="F1646" s="48"/>
    </row>
    <row r="1647" ht="12.75">
      <c r="F1647" s="48"/>
    </row>
    <row r="1648" ht="12.75">
      <c r="F1648" s="48"/>
    </row>
    <row r="1649" ht="12.75">
      <c r="F1649" s="48"/>
    </row>
    <row r="1650" ht="12.75">
      <c r="F1650" s="48"/>
    </row>
    <row r="1651" ht="12.75">
      <c r="F1651" s="48"/>
    </row>
    <row r="1652" ht="12.75">
      <c r="F1652" s="48"/>
    </row>
    <row r="1653" ht="12.75">
      <c r="F1653" s="48"/>
    </row>
    <row r="1654" ht="12.75">
      <c r="F1654" s="48"/>
    </row>
    <row r="1655" ht="12.75">
      <c r="F1655" s="48"/>
    </row>
    <row r="1656" ht="12.75">
      <c r="F1656" s="48"/>
    </row>
    <row r="1657" ht="12.75">
      <c r="F1657" s="48"/>
    </row>
    <row r="1658" ht="12.75">
      <c r="F1658" s="48"/>
    </row>
    <row r="1659" ht="12.75">
      <c r="F1659" s="48"/>
    </row>
    <row r="1660" ht="12.75">
      <c r="F1660" s="48"/>
    </row>
    <row r="1661" ht="12.75">
      <c r="F1661" s="48"/>
    </row>
    <row r="1662" ht="12.75">
      <c r="F1662" s="48"/>
    </row>
    <row r="1663" ht="12.75">
      <c r="F1663" s="48"/>
    </row>
    <row r="1664" ht="12.75">
      <c r="F1664" s="48"/>
    </row>
    <row r="1665" ht="12.75">
      <c r="F1665" s="48"/>
    </row>
    <row r="1666" ht="12.75">
      <c r="F1666" s="48"/>
    </row>
    <row r="1667" ht="12.75">
      <c r="F1667" s="48"/>
    </row>
    <row r="1668" ht="12.75">
      <c r="F1668" s="48"/>
    </row>
    <row r="1669" ht="12.75">
      <c r="F1669" s="48"/>
    </row>
    <row r="1670" ht="12.75">
      <c r="F1670" s="48"/>
    </row>
    <row r="1671" ht="12.75">
      <c r="F1671" s="48"/>
    </row>
    <row r="1672" ht="12.75">
      <c r="F1672" s="48"/>
    </row>
    <row r="1673" ht="12.75">
      <c r="F1673" s="48"/>
    </row>
    <row r="1674" ht="12.75">
      <c r="F1674" s="48"/>
    </row>
    <row r="1675" ht="12.75">
      <c r="F1675" s="48"/>
    </row>
    <row r="1676" ht="12.75">
      <c r="F1676" s="48"/>
    </row>
    <row r="1677" ht="12.75">
      <c r="F1677" s="48"/>
    </row>
    <row r="1678" ht="12.75">
      <c r="F1678" s="48"/>
    </row>
    <row r="1679" ht="12.75">
      <c r="F1679" s="48"/>
    </row>
    <row r="1680" ht="12.75">
      <c r="F1680" s="48"/>
    </row>
    <row r="1681" ht="12.75">
      <c r="F1681" s="48"/>
    </row>
    <row r="1682" ht="12.75">
      <c r="F1682" s="48"/>
    </row>
    <row r="1683" ht="12.75">
      <c r="F1683" s="48"/>
    </row>
    <row r="1684" ht="12.75">
      <c r="F1684" s="48"/>
    </row>
    <row r="1685" ht="12.75">
      <c r="F1685" s="48"/>
    </row>
    <row r="1686" ht="12.75">
      <c r="F1686" s="48"/>
    </row>
    <row r="1687" ht="12.75">
      <c r="F1687" s="48"/>
    </row>
    <row r="1688" ht="12.75">
      <c r="F1688" s="48"/>
    </row>
    <row r="1689" ht="12.75">
      <c r="F1689" s="48"/>
    </row>
    <row r="1690" ht="12.75">
      <c r="F1690" s="48"/>
    </row>
    <row r="1691" ht="12.75">
      <c r="F1691" s="48"/>
    </row>
    <row r="1692" ht="12.75">
      <c r="F1692" s="48"/>
    </row>
    <row r="1693" ht="12.75">
      <c r="F1693" s="48"/>
    </row>
    <row r="1694" ht="12.75">
      <c r="F1694" s="48"/>
    </row>
    <row r="1695" ht="12.75">
      <c r="F1695" s="48"/>
    </row>
    <row r="1696" ht="12.75">
      <c r="F1696" s="48"/>
    </row>
    <row r="1697" ht="12.75">
      <c r="F1697" s="48"/>
    </row>
    <row r="1698" ht="12.75">
      <c r="F1698" s="48"/>
    </row>
    <row r="1699" ht="12.75">
      <c r="F1699" s="48"/>
    </row>
    <row r="1700" ht="12.75">
      <c r="F1700" s="48"/>
    </row>
    <row r="1701" ht="12.75">
      <c r="F1701" s="48"/>
    </row>
    <row r="1702" ht="12.75">
      <c r="F1702" s="48"/>
    </row>
    <row r="1703" ht="12.75">
      <c r="F1703" s="48"/>
    </row>
    <row r="1704" ht="12.75">
      <c r="F1704" s="48"/>
    </row>
    <row r="1705" ht="12.75">
      <c r="F1705" s="48"/>
    </row>
    <row r="1706" ht="12.75">
      <c r="F1706" s="48"/>
    </row>
    <row r="1707" ht="12.75">
      <c r="F1707" s="48"/>
    </row>
    <row r="1708" ht="12.75">
      <c r="F1708" s="48"/>
    </row>
    <row r="1709" ht="12.75">
      <c r="F1709" s="48"/>
    </row>
    <row r="1710" ht="12.75">
      <c r="F1710" s="48"/>
    </row>
    <row r="1711" ht="12.75">
      <c r="F1711" s="48"/>
    </row>
    <row r="1712" ht="12.75">
      <c r="F1712" s="48"/>
    </row>
    <row r="1713" ht="12.75">
      <c r="F1713" s="48"/>
    </row>
    <row r="1714" ht="12.75">
      <c r="F1714" s="48"/>
    </row>
    <row r="1715" ht="12.75">
      <c r="F1715" s="48"/>
    </row>
    <row r="1716" ht="12.75">
      <c r="F1716" s="48"/>
    </row>
    <row r="1717" ht="12.75">
      <c r="F1717" s="48"/>
    </row>
    <row r="1718" ht="12.75">
      <c r="F1718" s="48"/>
    </row>
    <row r="1719" ht="12.75">
      <c r="F1719" s="48"/>
    </row>
    <row r="1720" ht="12.75">
      <c r="F1720" s="48"/>
    </row>
    <row r="1721" ht="12.75">
      <c r="F1721" s="48"/>
    </row>
    <row r="1722" ht="12.75">
      <c r="F1722" s="48"/>
    </row>
    <row r="1723" ht="12.75">
      <c r="F1723" s="48"/>
    </row>
  </sheetData>
  <sheetProtection/>
  <mergeCells count="3">
    <mergeCell ref="D1:E1"/>
    <mergeCell ref="F1:J1"/>
    <mergeCell ref="C1:C2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</dc:creator>
  <cp:keywords/>
  <dc:description/>
  <cp:lastModifiedBy>user</cp:lastModifiedBy>
  <cp:lastPrinted>2011-12-09T15:11:23Z</cp:lastPrinted>
  <dcterms:created xsi:type="dcterms:W3CDTF">2011-07-11T14:03:46Z</dcterms:created>
  <dcterms:modified xsi:type="dcterms:W3CDTF">2011-12-12T11:19:51Z</dcterms:modified>
  <cp:category/>
  <cp:version/>
  <cp:contentType/>
  <cp:contentStatus/>
</cp:coreProperties>
</file>